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2" windowWidth="22116" windowHeight="9528"/>
  </bookViews>
  <sheets>
    <sheet name="QUEJAS NACIONALES" sheetId="1" r:id="rId1"/>
    <sheet name="QUEJAS INTERNACIONALES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I6" i="2" l="1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C32" i="2"/>
  <c r="D32" i="2"/>
  <c r="E32" i="2"/>
  <c r="F32" i="2"/>
  <c r="G32" i="2"/>
  <c r="H32" i="2"/>
  <c r="P32" i="2"/>
  <c r="C35" i="2"/>
  <c r="D35" i="2"/>
  <c r="E35" i="2"/>
  <c r="F35" i="2"/>
  <c r="G35" i="2"/>
  <c r="H35" i="2"/>
  <c r="I35" i="2"/>
  <c r="C37" i="2"/>
  <c r="D37" i="2"/>
  <c r="E37" i="2"/>
  <c r="F37" i="2"/>
  <c r="G37" i="2"/>
  <c r="H37" i="2"/>
  <c r="I37" i="2"/>
  <c r="C39" i="2"/>
  <c r="D39" i="2"/>
  <c r="E39" i="2"/>
  <c r="F39" i="2"/>
  <c r="G39" i="2"/>
  <c r="H39" i="2"/>
  <c r="I39" i="2"/>
  <c r="I20" i="1"/>
  <c r="H20" i="1"/>
  <c r="G20" i="1"/>
  <c r="E20" i="1"/>
  <c r="D20" i="1"/>
  <c r="C20" i="1"/>
  <c r="I19" i="1"/>
  <c r="F20" i="1" s="1"/>
  <c r="I18" i="1"/>
  <c r="H18" i="1"/>
  <c r="G18" i="1"/>
  <c r="E18" i="1"/>
  <c r="D18" i="1"/>
  <c r="C18" i="1"/>
  <c r="I17" i="1"/>
  <c r="F18" i="1" s="1"/>
  <c r="I16" i="1"/>
  <c r="H16" i="1"/>
  <c r="G16" i="1"/>
  <c r="E16" i="1"/>
  <c r="D16" i="1"/>
  <c r="C16" i="1"/>
  <c r="I15" i="1"/>
  <c r="F16" i="1" s="1"/>
  <c r="P13" i="1"/>
  <c r="H13" i="1"/>
  <c r="G13" i="1"/>
  <c r="F13" i="1"/>
  <c r="E13" i="1"/>
  <c r="D13" i="1"/>
  <c r="C13" i="1"/>
  <c r="I12" i="1"/>
  <c r="I11" i="1"/>
  <c r="I10" i="1"/>
  <c r="I9" i="1"/>
  <c r="I8" i="1"/>
  <c r="I7" i="1"/>
  <c r="I6" i="1"/>
  <c r="J28" i="2" l="1"/>
  <c r="J12" i="2"/>
  <c r="J23" i="2"/>
  <c r="J7" i="2"/>
  <c r="J22" i="2"/>
  <c r="J6" i="2"/>
  <c r="J17" i="2"/>
  <c r="I32" i="2"/>
  <c r="I13" i="1"/>
  <c r="F33" i="2" l="1"/>
  <c r="D33" i="2"/>
  <c r="H33" i="2"/>
  <c r="J32" i="2"/>
  <c r="I33" i="2"/>
  <c r="J21" i="2"/>
  <c r="J10" i="2"/>
  <c r="J26" i="2"/>
  <c r="J11" i="2"/>
  <c r="J27" i="2"/>
  <c r="J16" i="2"/>
  <c r="C33" i="2"/>
  <c r="J9" i="2"/>
  <c r="J25" i="2"/>
  <c r="J14" i="2"/>
  <c r="J30" i="2"/>
  <c r="J15" i="2"/>
  <c r="J31" i="2"/>
  <c r="J20" i="2"/>
  <c r="G33" i="2"/>
  <c r="J13" i="2"/>
  <c r="J29" i="2"/>
  <c r="J18" i="2"/>
  <c r="E33" i="2"/>
  <c r="J19" i="2"/>
  <c r="J8" i="2"/>
  <c r="J24" i="2"/>
  <c r="G14" i="1"/>
  <c r="C14" i="1"/>
  <c r="J11" i="1"/>
  <c r="J9" i="1"/>
  <c r="J7" i="1"/>
  <c r="I14" i="1"/>
  <c r="J13" i="1"/>
  <c r="H14" i="1"/>
  <c r="D14" i="1"/>
  <c r="E14" i="1"/>
  <c r="F14" i="1"/>
  <c r="J10" i="1"/>
  <c r="J12" i="1"/>
  <c r="J6" i="1"/>
  <c r="J8" i="1"/>
</calcChain>
</file>

<file path=xl/sharedStrings.xml><?xml version="1.0" encoding="utf-8"?>
<sst xmlns="http://schemas.openxmlformats.org/spreadsheetml/2006/main" count="122" uniqueCount="100">
  <si>
    <t>MARZO</t>
  </si>
  <si>
    <t>QUEJAS POR AEROLINEAS - PASAJEROS NACIONALES</t>
  </si>
  <si>
    <t>AEROLINEA</t>
  </si>
  <si>
    <t>MARZO DE 2013</t>
  </si>
  <si>
    <t>QUEJAS * 100.000 PAX</t>
  </si>
  <si>
    <t>SIGLA</t>
  </si>
  <si>
    <t>DEMORAS DE VUELO</t>
  </si>
  <si>
    <t>CANCELACION DE VUELO</t>
  </si>
  <si>
    <t>SOBREVENTA</t>
  </si>
  <si>
    <t>EQUIPAJE</t>
  </si>
  <si>
    <t>RESERVA</t>
  </si>
  <si>
    <t>OTRAS</t>
  </si>
  <si>
    <t>TOTAL</t>
  </si>
  <si>
    <t>PART.</t>
  </si>
  <si>
    <t>MARZO. DE 2013</t>
  </si>
  <si>
    <t>MARZO. DE 2012</t>
  </si>
  <si>
    <t>ACUM  ENE-MAR. DE 2013</t>
  </si>
  <si>
    <t>ACUM. ENE-MAR DE 2012</t>
  </si>
  <si>
    <t>PASAJEROS MAR- 2013</t>
  </si>
  <si>
    <t>COPA COLOMBIA</t>
  </si>
  <si>
    <t>RPB</t>
  </si>
  <si>
    <t>LAN COLOMBIA</t>
  </si>
  <si>
    <t>ARE</t>
  </si>
  <si>
    <t>AVIANCA</t>
  </si>
  <si>
    <t>AVA</t>
  </si>
  <si>
    <t>SATENA</t>
  </si>
  <si>
    <t>NSE</t>
  </si>
  <si>
    <t>EASYFLY</t>
  </si>
  <si>
    <t>EFY</t>
  </si>
  <si>
    <t xml:space="preserve">VIVA COLOMBIA </t>
  </si>
  <si>
    <t>VVC</t>
  </si>
  <si>
    <t>AEROL. DE ANTIOQUIA</t>
  </si>
  <si>
    <t>ANQ</t>
  </si>
  <si>
    <t>TOTAL MARZO DE 2013</t>
  </si>
  <si>
    <t>PART. MARZO DE 2013</t>
  </si>
  <si>
    <t>TOTAL MARZO DE 2012</t>
  </si>
  <si>
    <t>PART. MARZO DE 2012</t>
  </si>
  <si>
    <t>ACUMULADO 2013(ENE-MAR)</t>
  </si>
  <si>
    <t>PART ACUMULADO 2013(ENE-MAR)</t>
  </si>
  <si>
    <t>ACUMULADO 2012 (ENE-MAR)</t>
  </si>
  <si>
    <t>PART ACUMULADO 2012(ENE-MAR)</t>
  </si>
  <si>
    <t>QUEJAS POR AEROLINEAS  - PASAJEROS INTERNACIONALES</t>
  </si>
  <si>
    <t xml:space="preserve"> </t>
  </si>
  <si>
    <t>QUEJAS*100.000PAX</t>
  </si>
  <si>
    <t>DEMORA DE VUELO</t>
  </si>
  <si>
    <t>OTROS</t>
  </si>
  <si>
    <t>MARZO DE 2012</t>
  </si>
  <si>
    <t>ENE-MAR.2013</t>
  </si>
  <si>
    <t>ENE-MAR.2012</t>
  </si>
  <si>
    <t>PAX MAR- 2013</t>
  </si>
  <si>
    <t>A.ARGENTINAS</t>
  </si>
  <si>
    <t>ARG</t>
  </si>
  <si>
    <t>A. GALAPAGOS</t>
  </si>
  <si>
    <t>GLG</t>
  </si>
  <si>
    <t>AEROMEXICO</t>
  </si>
  <si>
    <t>AMX</t>
  </si>
  <si>
    <t>AIR  CANADA</t>
  </si>
  <si>
    <t>ACA</t>
  </si>
  <si>
    <t>AIR  FRANCE</t>
  </si>
  <si>
    <t>AFR</t>
  </si>
  <si>
    <t>AMERICAN AIRLINES</t>
  </si>
  <si>
    <t>AAL</t>
  </si>
  <si>
    <t>UNITED</t>
  </si>
  <si>
    <t>UAL</t>
  </si>
  <si>
    <t>COPA AIRLINES</t>
  </si>
  <si>
    <t>CMP</t>
  </si>
  <si>
    <t>CONVIASA</t>
  </si>
  <si>
    <t>VCV</t>
  </si>
  <si>
    <t>CUBANA</t>
  </si>
  <si>
    <t>CUB</t>
  </si>
  <si>
    <t>DELTA</t>
  </si>
  <si>
    <t>DAL</t>
  </si>
  <si>
    <t>INSEL</t>
  </si>
  <si>
    <t>INC</t>
  </si>
  <si>
    <t>IBERIA</t>
  </si>
  <si>
    <t>IBE</t>
  </si>
  <si>
    <t>JETBLUE</t>
  </si>
  <si>
    <t>JBU</t>
  </si>
  <si>
    <t>LACSA</t>
  </si>
  <si>
    <t>LRC</t>
  </si>
  <si>
    <t>LAN  PERU</t>
  </si>
  <si>
    <t>LPE</t>
  </si>
  <si>
    <t>LAN AIRLINES</t>
  </si>
  <si>
    <t>LAN</t>
  </si>
  <si>
    <t>LUFTHANSA</t>
  </si>
  <si>
    <t>DLH</t>
  </si>
  <si>
    <t>SPIRIT AIRLINES</t>
  </si>
  <si>
    <t>NKS</t>
  </si>
  <si>
    <t xml:space="preserve">TRANS AMERICAN AIR LINES </t>
  </si>
  <si>
    <t>TPU</t>
  </si>
  <si>
    <t>TAME</t>
  </si>
  <si>
    <t>TAE</t>
  </si>
  <si>
    <t>TACA INTERNACIONAL</t>
  </si>
  <si>
    <t>TAI</t>
  </si>
  <si>
    <t>TIARA</t>
  </si>
  <si>
    <t>TNM</t>
  </si>
  <si>
    <t>ACUM. 2013 (ENE-MAR)</t>
  </si>
  <si>
    <t>PART ACUM. 2013(ENE-MAR)</t>
  </si>
  <si>
    <t>ACUM. 2012 (ENE-MAR)</t>
  </si>
  <si>
    <t>PART ACUM. 2012 (ENE-MAR)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</si>
</sst>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#,##0.0"/>
    <numFmt numFmtId="169" formatCode="0.0"/>
  </numFmts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indexed="10"/>
      <name val="Berlin Sans FB"/>
      <family val="2"/>
    </font>
    <font>
      <b/>
      <sz val="12"/>
      <name val="Calibri"/>
      <family val="2"/>
    </font>
    <font>
      <b/>
      <sz val="9"/>
      <name val="Calibri"/>
      <family val="2"/>
    </font>
    <font>
      <b/>
      <sz val="9.5"/>
      <name val="Comic Sans MS"/>
      <family val="4"/>
    </font>
    <font>
      <sz val="10"/>
      <name val="Calibri"/>
      <family val="2"/>
    </font>
    <font>
      <b/>
      <sz val="11"/>
      <color indexed="8"/>
      <name val="Calibri"/>
      <family val="2"/>
    </font>
    <font>
      <b/>
      <sz val="11"/>
      <name val="Arial"/>
      <family val="2"/>
    </font>
    <font>
      <sz val="10"/>
      <color indexed="8"/>
      <name val="Calibri"/>
      <family val="2"/>
    </font>
    <font>
      <b/>
      <sz val="10"/>
      <color indexed="8"/>
      <name val="Arial"/>
      <family val="2"/>
    </font>
    <font>
      <b/>
      <sz val="10"/>
      <name val="Comic Sans MS"/>
      <family val="4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FF"/>
        <bgColor indexed="64"/>
      </patternFill>
    </fill>
  </fills>
  <borders count="8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4" fillId="0" borderId="0" xfId="0" applyNumberFormat="1" applyFont="1" applyFill="1" applyBorder="1" applyAlignment="1" applyProtection="1">
      <protection locked="0"/>
    </xf>
    <xf numFmtId="0" fontId="1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7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7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NumberFormat="1" applyFont="1" applyFill="1" applyBorder="1" applyAlignment="1" applyProtection="1">
      <alignment textRotation="90"/>
      <protection locked="0"/>
    </xf>
    <xf numFmtId="0" fontId="1" fillId="0" borderId="0" xfId="0" applyNumberFormat="1" applyFont="1" applyFill="1" applyBorder="1" applyAlignment="1" applyProtection="1">
      <protection locked="0"/>
    </xf>
    <xf numFmtId="0" fontId="1" fillId="0" borderId="8" xfId="0" applyNumberFormat="1" applyFont="1" applyFill="1" applyBorder="1" applyAlignment="1" applyProtection="1">
      <alignment horizontal="center" textRotation="90" wrapText="1"/>
      <protection locked="0"/>
    </xf>
    <xf numFmtId="0" fontId="1" fillId="2" borderId="9" xfId="0" applyNumberFormat="1" applyFont="1" applyFill="1" applyBorder="1" applyAlignment="1" applyProtection="1">
      <alignment horizontal="center" textRotation="90" wrapText="1"/>
      <protection locked="0"/>
    </xf>
    <xf numFmtId="0" fontId="1" fillId="2" borderId="10" xfId="0" applyNumberFormat="1" applyFont="1" applyFill="1" applyBorder="1" applyAlignment="1" applyProtection="1">
      <alignment horizontal="center" textRotation="90" wrapText="1"/>
      <protection locked="0"/>
    </xf>
    <xf numFmtId="0" fontId="1" fillId="2" borderId="11" xfId="0" applyNumberFormat="1" applyFont="1" applyFill="1" applyBorder="1" applyAlignment="1" applyProtection="1">
      <alignment horizontal="center" textRotation="90" wrapText="1"/>
      <protection locked="0"/>
    </xf>
    <xf numFmtId="0" fontId="1" fillId="3" borderId="8" xfId="0" applyNumberFormat="1" applyFont="1" applyFill="1" applyBorder="1" applyAlignment="1" applyProtection="1">
      <alignment horizontal="center" textRotation="90" wrapText="1"/>
      <protection locked="0"/>
    </xf>
    <xf numFmtId="0" fontId="1" fillId="0" borderId="5" xfId="0" applyNumberFormat="1" applyFont="1" applyFill="1" applyBorder="1" applyAlignment="1" applyProtection="1">
      <alignment horizontal="center" textRotation="90" wrapText="1"/>
      <protection locked="0"/>
    </xf>
    <xf numFmtId="0" fontId="1" fillId="0" borderId="9" xfId="0" applyNumberFormat="1" applyFont="1" applyFill="1" applyBorder="1" applyAlignment="1" applyProtection="1">
      <alignment horizontal="center" textRotation="90" wrapText="1"/>
      <protection locked="0"/>
    </xf>
    <xf numFmtId="0" fontId="1" fillId="0" borderId="12" xfId="0" applyNumberFormat="1" applyFont="1" applyFill="1" applyBorder="1" applyAlignment="1" applyProtection="1">
      <alignment horizontal="center" textRotation="90" wrapText="1"/>
      <protection locked="0"/>
    </xf>
    <xf numFmtId="0" fontId="1" fillId="0" borderId="0" xfId="0" applyNumberFormat="1" applyFont="1" applyFill="1" applyBorder="1" applyAlignment="1" applyProtection="1">
      <alignment horizontal="center" wrapText="1"/>
      <protection locked="0"/>
    </xf>
    <xf numFmtId="0" fontId="8" fillId="2" borderId="8" xfId="0" applyNumberFormat="1" applyFont="1" applyFill="1" applyBorder="1" applyAlignment="1" applyProtection="1">
      <alignment horizontal="center" textRotation="90" wrapText="1"/>
      <protection locked="0"/>
    </xf>
    <xf numFmtId="0" fontId="2" fillId="0" borderId="13" xfId="0" applyNumberFormat="1" applyFont="1" applyFill="1" applyBorder="1" applyAlignment="1" applyProtection="1">
      <protection locked="0"/>
    </xf>
    <xf numFmtId="0" fontId="2" fillId="0" borderId="13" xfId="0" applyNumberFormat="1" applyFont="1" applyFill="1" applyBorder="1" applyAlignment="1" applyProtection="1">
      <alignment horizontal="center"/>
      <protection locked="0"/>
    </xf>
    <xf numFmtId="0" fontId="3" fillId="0" borderId="14" xfId="0" applyNumberFormat="1" applyFont="1" applyFill="1" applyBorder="1" applyAlignment="1" applyProtection="1">
      <protection locked="0"/>
    </xf>
    <xf numFmtId="0" fontId="3" fillId="0" borderId="15" xfId="0" applyNumberFormat="1" applyFont="1" applyFill="1" applyBorder="1" applyAlignment="1" applyProtection="1">
      <protection locked="0"/>
    </xf>
    <xf numFmtId="0" fontId="3" fillId="0" borderId="16" xfId="0" applyNumberFormat="1" applyFont="1" applyFill="1" applyBorder="1" applyAlignment="1" applyProtection="1">
      <protection locked="0"/>
    </xf>
    <xf numFmtId="0" fontId="1" fillId="3" borderId="13" xfId="0" applyNumberFormat="1" applyFont="1" applyFill="1" applyBorder="1" applyAlignment="1" applyProtection="1">
      <protection locked="0"/>
    </xf>
    <xf numFmtId="10" fontId="1" fillId="0" borderId="17" xfId="0" applyNumberFormat="1" applyFont="1" applyFill="1" applyBorder="1" applyAlignment="1" applyProtection="1">
      <protection locked="0"/>
    </xf>
    <xf numFmtId="2" fontId="1" fillId="4" borderId="18" xfId="0" applyNumberFormat="1" applyFont="1" applyFill="1" applyBorder="1" applyAlignment="1" applyProtection="1">
      <protection locked="0"/>
    </xf>
    <xf numFmtId="2" fontId="1" fillId="0" borderId="19" xfId="0" applyNumberFormat="1" applyFont="1" applyFill="1" applyBorder="1" applyAlignment="1" applyProtection="1">
      <protection locked="0"/>
    </xf>
    <xf numFmtId="2" fontId="1" fillId="0" borderId="20" xfId="0" applyNumberFormat="1" applyFont="1" applyFill="1" applyBorder="1" applyAlignment="1" applyProtection="1">
      <protection locked="0"/>
    </xf>
    <xf numFmtId="2" fontId="1" fillId="0" borderId="21" xfId="0" applyNumberFormat="1" applyFont="1" applyFill="1" applyBorder="1" applyAlignment="1" applyProtection="1">
      <protection locked="0"/>
    </xf>
    <xf numFmtId="3" fontId="10" fillId="0" borderId="22" xfId="0" applyNumberFormat="1" applyFont="1" applyFill="1" applyBorder="1" applyAlignment="1" applyProtection="1">
      <protection locked="0"/>
    </xf>
    <xf numFmtId="0" fontId="2" fillId="0" borderId="23" xfId="0" applyNumberFormat="1" applyFont="1" applyFill="1" applyBorder="1" applyAlignment="1" applyProtection="1">
      <protection locked="0"/>
    </xf>
    <xf numFmtId="0" fontId="2" fillId="0" borderId="23" xfId="0" applyNumberFormat="1" applyFont="1" applyFill="1" applyBorder="1" applyAlignment="1" applyProtection="1">
      <alignment horizontal="center"/>
      <protection locked="0"/>
    </xf>
    <xf numFmtId="0" fontId="3" fillId="0" borderId="24" xfId="0" applyNumberFormat="1" applyFont="1" applyFill="1" applyBorder="1" applyAlignment="1" applyProtection="1">
      <protection locked="0"/>
    </xf>
    <xf numFmtId="0" fontId="3" fillId="0" borderId="25" xfId="0" applyNumberFormat="1" applyFont="1" applyFill="1" applyBorder="1" applyAlignment="1" applyProtection="1">
      <protection locked="0"/>
    </xf>
    <xf numFmtId="0" fontId="3" fillId="0" borderId="26" xfId="0" applyNumberFormat="1" applyFont="1" applyFill="1" applyBorder="1" applyAlignment="1" applyProtection="1">
      <protection locked="0"/>
    </xf>
    <xf numFmtId="0" fontId="1" fillId="3" borderId="23" xfId="0" applyNumberFormat="1" applyFont="1" applyFill="1" applyBorder="1" applyAlignment="1" applyProtection="1">
      <protection locked="0"/>
    </xf>
    <xf numFmtId="10" fontId="1" fillId="0" borderId="27" xfId="0" applyNumberFormat="1" applyFont="1" applyFill="1" applyBorder="1" applyAlignment="1" applyProtection="1">
      <protection locked="0"/>
    </xf>
    <xf numFmtId="2" fontId="1" fillId="0" borderId="28" xfId="0" applyNumberFormat="1" applyFont="1" applyFill="1" applyBorder="1" applyAlignment="1" applyProtection="1">
      <protection locked="0"/>
    </xf>
    <xf numFmtId="2" fontId="1" fillId="0" borderId="18" xfId="0" applyNumberFormat="1" applyFont="1" applyFill="1" applyBorder="1" applyAlignment="1" applyProtection="1">
      <protection locked="0"/>
    </xf>
    <xf numFmtId="2" fontId="1" fillId="0" borderId="29" xfId="0" applyNumberFormat="1" applyFont="1" applyFill="1" applyBorder="1" applyAlignment="1" applyProtection="1">
      <protection locked="0"/>
    </xf>
    <xf numFmtId="0" fontId="2" fillId="3" borderId="1" xfId="0" applyNumberFormat="1" applyFont="1" applyFill="1" applyBorder="1" applyAlignment="1" applyProtection="1">
      <alignment horizontal="left"/>
      <protection locked="0"/>
    </xf>
    <xf numFmtId="0" fontId="2" fillId="3" borderId="30" xfId="0" applyNumberFormat="1" applyFont="1" applyFill="1" applyBorder="1" applyAlignment="1" applyProtection="1">
      <alignment horizontal="left"/>
      <protection locked="0"/>
    </xf>
    <xf numFmtId="0" fontId="9" fillId="3" borderId="12" xfId="0" applyNumberFormat="1" applyFont="1" applyFill="1" applyBorder="1" applyAlignment="1" applyProtection="1">
      <protection locked="0"/>
    </xf>
    <xf numFmtId="0" fontId="9" fillId="3" borderId="31" xfId="0" applyNumberFormat="1" applyFont="1" applyFill="1" applyBorder="1" applyAlignment="1" applyProtection="1">
      <protection locked="0"/>
    </xf>
    <xf numFmtId="0" fontId="9" fillId="3" borderId="32" xfId="0" applyNumberFormat="1" applyFont="1" applyFill="1" applyBorder="1" applyAlignment="1" applyProtection="1">
      <protection locked="0"/>
    </xf>
    <xf numFmtId="0" fontId="9" fillId="3" borderId="30" xfId="0" applyNumberFormat="1" applyFont="1" applyFill="1" applyBorder="1" applyAlignment="1" applyProtection="1">
      <protection locked="0"/>
    </xf>
    <xf numFmtId="0" fontId="9" fillId="3" borderId="33" xfId="0" applyNumberFormat="1" applyFont="1" applyFill="1" applyBorder="1" applyAlignment="1" applyProtection="1">
      <protection locked="0"/>
    </xf>
    <xf numFmtId="0" fontId="9" fillId="3" borderId="34" xfId="0" applyNumberFormat="1" applyFont="1" applyFill="1" applyBorder="1" applyAlignment="1" applyProtection="1">
      <protection locked="0"/>
    </xf>
    <xf numFmtId="10" fontId="9" fillId="0" borderId="33" xfId="0" applyNumberFormat="1" applyFont="1" applyFill="1" applyBorder="1" applyAlignment="1" applyProtection="1">
      <protection locked="0"/>
    </xf>
    <xf numFmtId="2" fontId="1" fillId="3" borderId="30" xfId="0" applyNumberFormat="1" applyFont="1" applyFill="1" applyBorder="1" applyAlignment="1" applyProtection="1">
      <protection locked="0"/>
    </xf>
    <xf numFmtId="2" fontId="1" fillId="3" borderId="32" xfId="0" applyNumberFormat="1" applyFont="1" applyFill="1" applyBorder="1" applyAlignment="1" applyProtection="1">
      <protection locked="0"/>
    </xf>
    <xf numFmtId="2" fontId="1" fillId="3" borderId="34" xfId="0" applyNumberFormat="1" applyFont="1" applyFill="1" applyBorder="1" applyAlignment="1" applyProtection="1">
      <protection locked="0"/>
    </xf>
    <xf numFmtId="3" fontId="1" fillId="3" borderId="8" xfId="0" applyNumberFormat="1" applyFont="1" applyFill="1" applyBorder="1" applyAlignment="1" applyProtection="1">
      <protection locked="0"/>
    </xf>
    <xf numFmtId="0" fontId="3" fillId="0" borderId="35" xfId="0" applyNumberFormat="1" applyFont="1" applyFill="1" applyBorder="1" applyAlignment="1" applyProtection="1">
      <alignment horizontal="left"/>
      <protection locked="0"/>
    </xf>
    <xf numFmtId="0" fontId="3" fillId="0" borderId="36" xfId="0" applyNumberFormat="1" applyFont="1" applyFill="1" applyBorder="1" applyAlignment="1" applyProtection="1">
      <alignment horizontal="left"/>
      <protection locked="0"/>
    </xf>
    <xf numFmtId="10" fontId="1" fillId="0" borderId="37" xfId="0" applyNumberFormat="1" applyFont="1" applyFill="1" applyBorder="1" applyAlignment="1" applyProtection="1">
      <protection locked="0"/>
    </xf>
    <xf numFmtId="10" fontId="1" fillId="0" borderId="38" xfId="0" applyNumberFormat="1" applyFont="1" applyFill="1" applyBorder="1" applyAlignment="1" applyProtection="1">
      <protection locked="0"/>
    </xf>
    <xf numFmtId="10" fontId="1" fillId="0" borderId="39" xfId="0" applyNumberFormat="1" applyFont="1" applyFill="1" applyBorder="1" applyAlignment="1" applyProtection="1">
      <protection locked="0"/>
    </xf>
    <xf numFmtId="10" fontId="1" fillId="0" borderId="40" xfId="0" applyNumberFormat="1" applyFont="1" applyFill="1" applyBorder="1" applyAlignment="1" applyProtection="1">
      <protection locked="0"/>
    </xf>
    <xf numFmtId="2" fontId="1" fillId="0" borderId="0" xfId="0" applyNumberFormat="1" applyFont="1" applyFill="1" applyBorder="1" applyAlignment="1" applyProtection="1">
      <protection locked="0"/>
    </xf>
    <xf numFmtId="0" fontId="3" fillId="0" borderId="41" xfId="0" applyNumberFormat="1" applyFont="1" applyFill="1" applyBorder="1" applyAlignment="1" applyProtection="1">
      <alignment horizontal="left"/>
      <protection locked="0"/>
    </xf>
    <xf numFmtId="0" fontId="3" fillId="0" borderId="42" xfId="0" applyNumberFormat="1" applyFont="1" applyFill="1" applyBorder="1" applyAlignment="1" applyProtection="1">
      <alignment horizontal="left"/>
      <protection locked="0"/>
    </xf>
    <xf numFmtId="0" fontId="3" fillId="0" borderId="43" xfId="0" applyNumberFormat="1" applyFont="1" applyFill="1" applyBorder="1" applyAlignment="1" applyProtection="1">
      <alignment horizontal="left"/>
      <protection locked="0"/>
    </xf>
    <xf numFmtId="0" fontId="3" fillId="0" borderId="44" xfId="0" applyNumberFormat="1" applyFont="1" applyFill="1" applyBorder="1" applyAlignment="1" applyProtection="1">
      <alignment horizontal="left"/>
      <protection locked="0"/>
    </xf>
    <xf numFmtId="0" fontId="3" fillId="0" borderId="6" xfId="0" applyNumberFormat="1" applyFont="1" applyFill="1" applyBorder="1" applyAlignment="1" applyProtection="1">
      <protection locked="0"/>
    </xf>
    <xf numFmtId="0" fontId="3" fillId="0" borderId="45" xfId="0" applyNumberFormat="1" applyFont="1" applyFill="1" applyBorder="1" applyAlignment="1" applyProtection="1">
      <protection locked="0"/>
    </xf>
    <xf numFmtId="0" fontId="1" fillId="0" borderId="46" xfId="0" applyNumberFormat="1" applyFont="1" applyFill="1" applyBorder="1" applyAlignment="1" applyProtection="1">
      <protection locked="0"/>
    </xf>
    <xf numFmtId="0" fontId="1" fillId="0" borderId="6" xfId="0" applyNumberFormat="1" applyFont="1" applyFill="1" applyBorder="1" applyAlignment="1" applyProtection="1">
      <protection locked="0"/>
    </xf>
    <xf numFmtId="0" fontId="3" fillId="0" borderId="47" xfId="0" applyNumberFormat="1" applyFont="1" applyFill="1" applyBorder="1" applyAlignment="1" applyProtection="1">
      <alignment horizontal="left"/>
      <protection locked="0"/>
    </xf>
    <xf numFmtId="0" fontId="3" fillId="0" borderId="48" xfId="0" applyNumberFormat="1" applyFont="1" applyFill="1" applyBorder="1" applyAlignment="1" applyProtection="1">
      <alignment horizontal="left"/>
      <protection locked="0"/>
    </xf>
    <xf numFmtId="10" fontId="1" fillId="0" borderId="47" xfId="0" applyNumberFormat="1" applyFont="1" applyFill="1" applyBorder="1" applyAlignment="1" applyProtection="1">
      <protection locked="0"/>
    </xf>
    <xf numFmtId="10" fontId="1" fillId="0" borderId="49" xfId="0" applyNumberFormat="1" applyFont="1" applyFill="1" applyBorder="1" applyAlignment="1" applyProtection="1">
      <protection locked="0"/>
    </xf>
    <xf numFmtId="10" fontId="1" fillId="0" borderId="48" xfId="0" applyNumberFormat="1" applyFont="1" applyFill="1" applyBorder="1" applyAlignment="1" applyProtection="1">
      <protection locked="0"/>
    </xf>
    <xf numFmtId="10" fontId="1" fillId="0" borderId="50" xfId="0" applyNumberFormat="1" applyFont="1" applyFill="1" applyBorder="1" applyAlignment="1" applyProtection="1">
      <protection locked="0"/>
    </xf>
    <xf numFmtId="2" fontId="7" fillId="0" borderId="0" xfId="0" applyNumberFormat="1" applyFont="1" applyFill="1" applyBorder="1" applyAlignment="1" applyProtection="1">
      <alignment horizontal="center"/>
      <protection locked="0"/>
    </xf>
    <xf numFmtId="3" fontId="1" fillId="0" borderId="0" xfId="0" applyNumberFormat="1" applyFont="1" applyFill="1" applyBorder="1" applyAlignment="1" applyProtection="1">
      <protection locked="0"/>
    </xf>
    <xf numFmtId="168" fontId="6" fillId="0" borderId="0" xfId="0" applyNumberFormat="1" applyFont="1" applyFill="1" applyBorder="1" applyAlignment="1" applyProtection="1">
      <protection locked="0"/>
    </xf>
    <xf numFmtId="0" fontId="5" fillId="0" borderId="0" xfId="0" applyNumberFormat="1" applyFont="1" applyFill="1" applyBorder="1" applyAlignment="1" applyProtection="1">
      <protection locked="0"/>
    </xf>
    <xf numFmtId="0" fontId="3" fillId="0" borderId="41" xfId="0" applyNumberFormat="1" applyFont="1" applyFill="1" applyBorder="1" applyAlignment="1" applyProtection="1">
      <protection locked="0"/>
    </xf>
    <xf numFmtId="0" fontId="3" fillId="0" borderId="22" xfId="0" applyNumberFormat="1" applyFont="1" applyFill="1" applyBorder="1" applyAlignment="1" applyProtection="1">
      <protection locked="0"/>
    </xf>
    <xf numFmtId="0" fontId="3" fillId="0" borderId="44" xfId="0" applyNumberFormat="1" applyFont="1" applyFill="1" applyBorder="1" applyAlignment="1" applyProtection="1">
      <protection locked="0"/>
    </xf>
    <xf numFmtId="0" fontId="3" fillId="0" borderId="51" xfId="0" applyNumberFormat="1" applyFont="1" applyFill="1" applyBorder="1" applyAlignment="1" applyProtection="1">
      <protection locked="0"/>
    </xf>
    <xf numFmtId="0" fontId="3" fillId="0" borderId="28" xfId="0" applyNumberFormat="1" applyFont="1" applyFill="1" applyBorder="1" applyAlignment="1" applyProtection="1">
      <protection locked="0"/>
    </xf>
    <xf numFmtId="0" fontId="3" fillId="0" borderId="18" xfId="0" applyNumberFormat="1" applyFont="1" applyFill="1" applyBorder="1" applyAlignment="1" applyProtection="1">
      <protection locked="0"/>
    </xf>
    <xf numFmtId="0" fontId="1" fillId="0" borderId="52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0" fontId="3" fillId="0" borderId="53" xfId="0" applyNumberFormat="1" applyFont="1" applyFill="1" applyBorder="1" applyAlignment="1" applyProtection="1">
      <alignment horizontal="left"/>
      <protection locked="0"/>
    </xf>
    <xf numFmtId="0" fontId="3" fillId="0" borderId="54" xfId="0" applyNumberFormat="1" applyFont="1" applyFill="1" applyBorder="1" applyAlignment="1" applyProtection="1">
      <alignment horizontal="left"/>
      <protection locked="0"/>
    </xf>
    <xf numFmtId="10" fontId="1" fillId="0" borderId="53" xfId="0" applyNumberFormat="1" applyFont="1" applyFill="1" applyBorder="1" applyAlignment="1" applyProtection="1">
      <protection locked="0"/>
    </xf>
    <xf numFmtId="10" fontId="1" fillId="0" borderId="55" xfId="0" applyNumberFormat="1" applyFont="1" applyFill="1" applyBorder="1" applyAlignment="1" applyProtection="1">
      <protection locked="0"/>
    </xf>
    <xf numFmtId="10" fontId="1" fillId="0" borderId="56" xfId="0" applyNumberFormat="1" applyFont="1" applyFill="1" applyBorder="1" applyAlignment="1" applyProtection="1">
      <protection locked="0"/>
    </xf>
    <xf numFmtId="10" fontId="1" fillId="0" borderId="54" xfId="0" applyNumberFormat="1" applyFont="1" applyFill="1" applyBorder="1" applyAlignment="1" applyProtection="1">
      <protection locked="0"/>
    </xf>
    <xf numFmtId="10" fontId="1" fillId="0" borderId="57" xfId="0" applyNumberFormat="1" applyFont="1" applyFill="1" applyBorder="1" applyAlignment="1" applyProtection="1">
      <protection locked="0"/>
    </xf>
    <xf numFmtId="10" fontId="1" fillId="0" borderId="58" xfId="0" applyNumberFormat="1" applyFont="1" applyFill="1" applyBorder="1" applyAlignment="1" applyProtection="1">
      <protection locked="0"/>
    </xf>
    <xf numFmtId="0" fontId="13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168" fontId="13" fillId="0" borderId="0" xfId="0" applyNumberFormat="1" applyFont="1" applyFill="1" applyBorder="1" applyAlignment="1" applyProtection="1">
      <protection locked="0"/>
    </xf>
    <xf numFmtId="169" fontId="13" fillId="0" borderId="0" xfId="0" applyNumberFormat="1" applyFont="1" applyFill="1" applyBorder="1" applyAlignment="1" applyProtection="1">
      <protection locked="0"/>
    </xf>
    <xf numFmtId="17" fontId="4" fillId="0" borderId="0" xfId="0" applyNumberFormat="1" applyFont="1" applyFill="1" applyBorder="1" applyAlignment="1" applyProtection="1">
      <alignment horizontal="left"/>
      <protection locked="0"/>
    </xf>
    <xf numFmtId="0" fontId="12" fillId="0" borderId="0" xfId="0" applyNumberFormat="1" applyFont="1" applyFill="1" applyBorder="1" applyAlignment="1" applyProtection="1">
      <alignment horizontal="center"/>
      <protection locked="0"/>
    </xf>
    <xf numFmtId="0" fontId="16" fillId="0" borderId="0" xfId="0" applyNumberFormat="1" applyFont="1" applyFill="1" applyBorder="1" applyAlignment="1" applyProtection="1">
      <protection locked="0"/>
    </xf>
    <xf numFmtId="168" fontId="1" fillId="0" borderId="0" xfId="0" applyNumberFormat="1" applyFont="1" applyFill="1" applyBorder="1" applyAlignment="1" applyProtection="1">
      <protection locked="0"/>
    </xf>
    <xf numFmtId="169" fontId="1" fillId="0" borderId="0" xfId="0" applyNumberFormat="1" applyFont="1" applyFill="1" applyBorder="1" applyAlignment="1" applyProtection="1">
      <protection locked="0"/>
    </xf>
    <xf numFmtId="0" fontId="11" fillId="0" borderId="0" xfId="0" applyNumberFormat="1" applyFont="1" applyFill="1" applyBorder="1" applyAlignment="1" applyProtection="1">
      <protection locked="0"/>
    </xf>
    <xf numFmtId="0" fontId="11" fillId="0" borderId="5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NumberFormat="1" applyFont="1" applyFill="1" applyBorder="1" applyAlignment="1" applyProtection="1">
      <alignment horizontal="center"/>
      <protection locked="0"/>
    </xf>
    <xf numFmtId="0" fontId="12" fillId="0" borderId="60" xfId="0" applyNumberFormat="1" applyFont="1" applyFill="1" applyBorder="1" applyAlignment="1" applyProtection="1">
      <alignment horizontal="center"/>
      <protection locked="0"/>
    </xf>
    <xf numFmtId="0" fontId="12" fillId="0" borderId="30" xfId="0" applyNumberFormat="1" applyFont="1" applyFill="1" applyBorder="1" applyAlignment="1" applyProtection="1">
      <alignment horizontal="center"/>
      <protection locked="0"/>
    </xf>
    <xf numFmtId="0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60" xfId="0" applyNumberFormat="1" applyFont="1" applyFill="1" applyBorder="1" applyAlignment="1" applyProtection="1">
      <alignment horizontal="center" vertical="center"/>
      <protection locked="0"/>
    </xf>
    <xf numFmtId="0" fontId="11" fillId="0" borderId="30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NumberFormat="1" applyFont="1" applyFill="1" applyBorder="1" applyAlignment="1" applyProtection="1">
      <protection locked="0"/>
    </xf>
    <xf numFmtId="0" fontId="11" fillId="0" borderId="8" xfId="0" applyNumberFormat="1" applyFont="1" applyFill="1" applyBorder="1" applyAlignment="1" applyProtection="1">
      <alignment horizontal="center" textRotation="90"/>
      <protection locked="0"/>
    </xf>
    <xf numFmtId="0" fontId="11" fillId="2" borderId="33" xfId="0" applyNumberFormat="1" applyFont="1" applyFill="1" applyBorder="1" applyAlignment="1" applyProtection="1">
      <alignment horizontal="center" textRotation="90"/>
      <protection locked="0"/>
    </xf>
    <xf numFmtId="0" fontId="11" fillId="2" borderId="32" xfId="0" applyNumberFormat="1" applyFont="1" applyFill="1" applyBorder="1" applyAlignment="1" applyProtection="1">
      <alignment horizontal="center" textRotation="90"/>
      <protection locked="0"/>
    </xf>
    <xf numFmtId="0" fontId="11" fillId="2" borderId="30" xfId="0" applyNumberFormat="1" applyFont="1" applyFill="1" applyBorder="1" applyAlignment="1" applyProtection="1">
      <alignment horizontal="center" textRotation="90"/>
      <protection locked="0"/>
    </xf>
    <xf numFmtId="0" fontId="11" fillId="3" borderId="8" xfId="0" applyNumberFormat="1" applyFont="1" applyFill="1" applyBorder="1" applyAlignment="1" applyProtection="1">
      <alignment horizontal="center" textRotation="90"/>
      <protection locked="0"/>
    </xf>
    <xf numFmtId="0" fontId="11" fillId="0" borderId="60" xfId="0" applyNumberFormat="1" applyFont="1" applyFill="1" applyBorder="1" applyAlignment="1" applyProtection="1">
      <alignment horizontal="center" textRotation="90"/>
      <protection locked="0"/>
    </xf>
    <xf numFmtId="168" fontId="11" fillId="0" borderId="61" xfId="0" applyNumberFormat="1" applyFont="1" applyFill="1" applyBorder="1" applyAlignment="1" applyProtection="1">
      <alignment horizontal="center" textRotation="90"/>
      <protection locked="0"/>
    </xf>
    <xf numFmtId="0" fontId="11" fillId="0" borderId="33" xfId="0" applyNumberFormat="1" applyFont="1" applyFill="1" applyBorder="1" applyAlignment="1" applyProtection="1">
      <alignment horizontal="center" textRotation="90"/>
      <protection locked="0"/>
    </xf>
    <xf numFmtId="169" fontId="11" fillId="0" borderId="30" xfId="0" applyNumberFormat="1" applyFont="1" applyFill="1" applyBorder="1" applyAlignment="1" applyProtection="1">
      <alignment horizontal="center" textRotation="90"/>
      <protection locked="0"/>
    </xf>
    <xf numFmtId="0" fontId="11" fillId="0" borderId="34" xfId="0" applyNumberFormat="1" applyFont="1" applyFill="1" applyBorder="1" applyAlignment="1" applyProtection="1">
      <alignment horizontal="center" textRotation="90"/>
      <protection locked="0"/>
    </xf>
    <xf numFmtId="0" fontId="11" fillId="0" borderId="0" xfId="0" applyNumberFormat="1" applyFont="1" applyFill="1" applyBorder="1" applyAlignment="1" applyProtection="1">
      <alignment horizontal="center"/>
      <protection locked="0"/>
    </xf>
    <xf numFmtId="0" fontId="11" fillId="2" borderId="5" xfId="0" applyNumberFormat="1" applyFont="1" applyFill="1" applyBorder="1" applyAlignment="1" applyProtection="1">
      <alignment horizontal="center" textRotation="90"/>
      <protection locked="0"/>
    </xf>
    <xf numFmtId="0" fontId="2" fillId="0" borderId="62" xfId="0" applyNumberFormat="1" applyFont="1" applyFill="1" applyBorder="1" applyAlignment="1" applyProtection="1">
      <alignment horizontal="left"/>
    </xf>
    <xf numFmtId="0" fontId="2" fillId="4" borderId="13" xfId="0" applyNumberFormat="1" applyFont="1" applyFill="1" applyBorder="1" applyAlignment="1" applyProtection="1">
      <protection locked="0"/>
    </xf>
    <xf numFmtId="0" fontId="3" fillId="0" borderId="63" xfId="0" applyNumberFormat="1" applyFont="1" applyFill="1" applyBorder="1" applyAlignment="1" applyProtection="1">
      <protection locked="0"/>
    </xf>
    <xf numFmtId="0" fontId="3" fillId="0" borderId="64" xfId="0" applyNumberFormat="1" applyFont="1" applyFill="1" applyBorder="1" applyAlignment="1" applyProtection="1">
      <protection locked="0"/>
    </xf>
    <xf numFmtId="0" fontId="3" fillId="0" borderId="65" xfId="0" applyNumberFormat="1" applyFont="1" applyFill="1" applyBorder="1" applyAlignment="1" applyProtection="1">
      <protection locked="0"/>
    </xf>
    <xf numFmtId="0" fontId="13" fillId="3" borderId="13" xfId="0" applyNumberFormat="1" applyFont="1" applyFill="1" applyBorder="1" applyAlignment="1" applyProtection="1">
      <protection locked="0"/>
    </xf>
    <xf numFmtId="10" fontId="13" fillId="0" borderId="18" xfId="0" applyNumberFormat="1" applyFont="1" applyFill="1" applyBorder="1" applyAlignment="1" applyProtection="1">
      <protection locked="0"/>
    </xf>
    <xf numFmtId="168" fontId="13" fillId="4" borderId="66" xfId="0" applyNumberFormat="1" applyFont="1" applyFill="1" applyBorder="1" applyAlignment="1" applyProtection="1">
      <protection locked="0"/>
    </xf>
    <xf numFmtId="2" fontId="13" fillId="0" borderId="19" xfId="0" applyNumberFormat="1" applyFont="1" applyFill="1" applyBorder="1" applyAlignment="1" applyProtection="1">
      <protection locked="0"/>
    </xf>
    <xf numFmtId="169" fontId="13" fillId="0" borderId="20" xfId="0" applyNumberFormat="1" applyFont="1" applyFill="1" applyBorder="1" applyAlignment="1" applyProtection="1">
      <protection locked="0"/>
    </xf>
    <xf numFmtId="2" fontId="13" fillId="0" borderId="21" xfId="0" applyNumberFormat="1" applyFont="1" applyFill="1" applyBorder="1" applyAlignment="1" applyProtection="1">
      <protection locked="0"/>
    </xf>
    <xf numFmtId="0" fontId="13" fillId="0" borderId="13" xfId="0" applyNumberFormat="1" applyFont="1" applyFill="1" applyBorder="1" applyAlignment="1" applyProtection="1">
      <protection locked="0"/>
    </xf>
    <xf numFmtId="0" fontId="2" fillId="0" borderId="67" xfId="0" applyNumberFormat="1" applyFont="1" applyFill="1" applyBorder="1" applyAlignment="1" applyProtection="1">
      <alignment horizontal="left"/>
    </xf>
    <xf numFmtId="0" fontId="2" fillId="4" borderId="23" xfId="0" applyNumberFormat="1" applyFont="1" applyFill="1" applyBorder="1" applyAlignment="1" applyProtection="1">
      <protection locked="0"/>
    </xf>
    <xf numFmtId="0" fontId="13" fillId="3" borderId="68" xfId="0" applyNumberFormat="1" applyFont="1" applyFill="1" applyBorder="1" applyAlignment="1" applyProtection="1">
      <protection locked="0"/>
    </xf>
    <xf numFmtId="168" fontId="13" fillId="4" borderId="51" xfId="0" applyNumberFormat="1" applyFont="1" applyFill="1" applyBorder="1" applyAlignment="1" applyProtection="1">
      <protection locked="0"/>
    </xf>
    <xf numFmtId="2" fontId="13" fillId="0" borderId="28" xfId="0" applyNumberFormat="1" applyFont="1" applyFill="1" applyBorder="1" applyAlignment="1" applyProtection="1">
      <protection locked="0"/>
    </xf>
    <xf numFmtId="169" fontId="13" fillId="0" borderId="18" xfId="0" applyNumberFormat="1" applyFont="1" applyFill="1" applyBorder="1" applyAlignment="1" applyProtection="1">
      <protection locked="0"/>
    </xf>
    <xf numFmtId="2" fontId="13" fillId="0" borderId="29" xfId="0" applyNumberFormat="1" applyFont="1" applyFill="1" applyBorder="1" applyAlignment="1" applyProtection="1">
      <protection locked="0"/>
    </xf>
    <xf numFmtId="0" fontId="13" fillId="0" borderId="23" xfId="0" applyNumberFormat="1" applyFont="1" applyFill="1" applyBorder="1" applyAlignment="1" applyProtection="1">
      <protection locked="0"/>
    </xf>
    <xf numFmtId="0" fontId="2" fillId="4" borderId="23" xfId="0" applyNumberFormat="1" applyFont="1" applyFill="1" applyBorder="1" applyAlignment="1" applyProtection="1">
      <alignment horizontal="left"/>
      <protection locked="0"/>
    </xf>
    <xf numFmtId="0" fontId="2" fillId="0" borderId="69" xfId="0" applyNumberFormat="1" applyFont="1" applyFill="1" applyBorder="1" applyAlignment="1" applyProtection="1">
      <alignment horizontal="left"/>
    </xf>
    <xf numFmtId="0" fontId="2" fillId="4" borderId="70" xfId="0" applyNumberFormat="1" applyFont="1" applyFill="1" applyBorder="1" applyAlignment="1" applyProtection="1">
      <protection locked="0"/>
    </xf>
    <xf numFmtId="0" fontId="14" fillId="0" borderId="6" xfId="0" applyNumberFormat="1" applyFont="1" applyFill="1" applyBorder="1" applyAlignment="1" applyProtection="1">
      <protection locked="0"/>
    </xf>
    <xf numFmtId="0" fontId="2" fillId="3" borderId="60" xfId="0" applyNumberFormat="1" applyFont="1" applyFill="1" applyBorder="1" applyAlignment="1" applyProtection="1">
      <alignment horizontal="left"/>
      <protection locked="0"/>
    </xf>
    <xf numFmtId="0" fontId="15" fillId="3" borderId="12" xfId="0" applyNumberFormat="1" applyFont="1" applyFill="1" applyBorder="1" applyAlignment="1" applyProtection="1">
      <protection locked="0"/>
    </xf>
    <xf numFmtId="0" fontId="15" fillId="3" borderId="71" xfId="0" applyNumberFormat="1" applyFont="1" applyFill="1" applyBorder="1" applyAlignment="1" applyProtection="1">
      <protection locked="0"/>
    </xf>
    <xf numFmtId="0" fontId="15" fillId="3" borderId="10" xfId="0" applyNumberFormat="1" applyFont="1" applyFill="1" applyBorder="1" applyAlignment="1" applyProtection="1">
      <protection locked="0"/>
    </xf>
    <xf numFmtId="0" fontId="15" fillId="3" borderId="11" xfId="0" applyNumberFormat="1" applyFont="1" applyFill="1" applyBorder="1" applyAlignment="1" applyProtection="1">
      <protection locked="0"/>
    </xf>
    <xf numFmtId="0" fontId="15" fillId="3" borderId="34" xfId="0" applyNumberFormat="1" applyFont="1" applyFill="1" applyBorder="1" applyAlignment="1" applyProtection="1">
      <protection locked="0"/>
    </xf>
    <xf numFmtId="10" fontId="15" fillId="0" borderId="30" xfId="0" applyNumberFormat="1" applyFont="1" applyFill="1" applyBorder="1" applyAlignment="1" applyProtection="1">
      <protection locked="0"/>
    </xf>
    <xf numFmtId="168" fontId="13" fillId="3" borderId="1" xfId="0" applyNumberFormat="1" applyFont="1" applyFill="1" applyBorder="1" applyAlignment="1" applyProtection="1">
      <protection locked="0"/>
    </xf>
    <xf numFmtId="2" fontId="10" fillId="3" borderId="8" xfId="0" applyNumberFormat="1" applyFont="1" applyFill="1" applyBorder="1" applyAlignment="1" applyProtection="1">
      <protection locked="0"/>
    </xf>
    <xf numFmtId="169" fontId="13" fillId="3" borderId="30" xfId="0" applyNumberFormat="1" applyFont="1" applyFill="1" applyBorder="1" applyAlignment="1" applyProtection="1">
      <protection locked="0"/>
    </xf>
    <xf numFmtId="3" fontId="13" fillId="3" borderId="59" xfId="0" applyNumberFormat="1" applyFont="1" applyFill="1" applyBorder="1" applyAlignment="1" applyProtection="1">
      <protection locked="0"/>
    </xf>
    <xf numFmtId="10" fontId="13" fillId="0" borderId="72" xfId="0" applyNumberFormat="1" applyFont="1" applyFill="1" applyBorder="1" applyAlignment="1" applyProtection="1">
      <protection locked="0"/>
    </xf>
    <xf numFmtId="10" fontId="13" fillId="0" borderId="38" xfId="0" applyNumberFormat="1" applyFont="1" applyFill="1" applyBorder="1" applyAlignment="1" applyProtection="1">
      <protection locked="0"/>
    </xf>
    <xf numFmtId="10" fontId="13" fillId="0" borderId="39" xfId="0" applyNumberFormat="1" applyFont="1" applyFill="1" applyBorder="1" applyAlignment="1" applyProtection="1">
      <protection locked="0"/>
    </xf>
    <xf numFmtId="10" fontId="13" fillId="0" borderId="73" xfId="0" applyNumberFormat="1" applyFont="1" applyFill="1" applyBorder="1" applyAlignment="1" applyProtection="1">
      <protection locked="0"/>
    </xf>
    <xf numFmtId="0" fontId="13" fillId="0" borderId="0" xfId="0" applyNumberFormat="1" applyFont="1" applyFill="1" applyBorder="1" applyAlignment="1" applyProtection="1">
      <alignment horizontal="center"/>
      <protection locked="0"/>
    </xf>
    <xf numFmtId="0" fontId="3" fillId="0" borderId="74" xfId="0" applyNumberFormat="1" applyFont="1" applyFill="1" applyBorder="1" applyAlignment="1" applyProtection="1">
      <protection locked="0"/>
    </xf>
    <xf numFmtId="0" fontId="3" fillId="0" borderId="75" xfId="0" applyNumberFormat="1" applyFont="1" applyFill="1" applyBorder="1" applyAlignment="1" applyProtection="1">
      <protection locked="0"/>
    </xf>
    <xf numFmtId="0" fontId="3" fillId="0" borderId="43" xfId="0" applyNumberFormat="1" applyFont="1" applyFill="1" applyBorder="1" applyAlignment="1" applyProtection="1">
      <protection locked="0"/>
    </xf>
    <xf numFmtId="0" fontId="13" fillId="0" borderId="76" xfId="0" applyNumberFormat="1" applyFont="1" applyFill="1" applyBorder="1" applyAlignment="1" applyProtection="1">
      <protection locked="0"/>
    </xf>
    <xf numFmtId="2" fontId="13" fillId="0" borderId="0" xfId="0" applyNumberFormat="1" applyFont="1" applyFill="1" applyBorder="1" applyAlignment="1" applyProtection="1">
      <protection locked="0"/>
    </xf>
    <xf numFmtId="10" fontId="13" fillId="0" borderId="77" xfId="0" applyNumberFormat="1" applyFont="1" applyFill="1" applyBorder="1" applyAlignment="1" applyProtection="1">
      <protection locked="0"/>
    </xf>
    <xf numFmtId="10" fontId="13" fillId="0" borderId="49" xfId="0" applyNumberFormat="1" applyFont="1" applyFill="1" applyBorder="1" applyAlignment="1" applyProtection="1">
      <protection locked="0"/>
    </xf>
    <xf numFmtId="10" fontId="13" fillId="0" borderId="48" xfId="0" applyNumberFormat="1" applyFont="1" applyFill="1" applyBorder="1" applyAlignment="1" applyProtection="1">
      <protection locked="0"/>
    </xf>
    <xf numFmtId="10" fontId="13" fillId="0" borderId="78" xfId="0" applyNumberFormat="1" applyFont="1" applyFill="1" applyBorder="1" applyAlignment="1" applyProtection="1">
      <protection locked="0"/>
    </xf>
    <xf numFmtId="0" fontId="3" fillId="0" borderId="79" xfId="0" applyNumberFormat="1" applyFont="1" applyFill="1" applyBorder="1" applyAlignment="1" applyProtection="1">
      <protection locked="0"/>
    </xf>
    <xf numFmtId="0" fontId="3" fillId="0" borderId="29" xfId="0" applyNumberFormat="1" applyFont="1" applyFill="1" applyBorder="1" applyAlignment="1" applyProtection="1">
      <protection locked="0"/>
    </xf>
    <xf numFmtId="0" fontId="3" fillId="0" borderId="4" xfId="0" applyNumberFormat="1" applyFont="1" applyFill="1" applyBorder="1" applyAlignment="1" applyProtection="1">
      <alignment horizontal="left"/>
      <protection locked="0"/>
    </xf>
    <xf numFmtId="0" fontId="3" fillId="0" borderId="56" xfId="0" applyNumberFormat="1" applyFont="1" applyFill="1" applyBorder="1" applyAlignment="1" applyProtection="1">
      <alignment horizontal="left"/>
      <protection locked="0"/>
    </xf>
    <xf numFmtId="10" fontId="13" fillId="0" borderId="80" xfId="0" applyNumberFormat="1" applyFont="1" applyFill="1" applyBorder="1" applyAlignment="1" applyProtection="1">
      <protection locked="0"/>
    </xf>
    <xf numFmtId="10" fontId="13" fillId="0" borderId="55" xfId="0" applyNumberFormat="1" applyFont="1" applyFill="1" applyBorder="1" applyAlignment="1" applyProtection="1">
      <protection locked="0"/>
    </xf>
    <xf numFmtId="10" fontId="13" fillId="0" borderId="54" xfId="0" applyNumberFormat="1" applyFont="1" applyFill="1" applyBorder="1" applyAlignment="1" applyProtection="1">
      <protection locked="0"/>
    </xf>
    <xf numFmtId="10" fontId="13" fillId="0" borderId="58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tabSelected="1" workbookViewId="0">
      <selection activeCell="M19" sqref="M19"/>
    </sheetView>
  </sheetViews>
  <sheetFormatPr baseColWidth="10" defaultRowHeight="14.4" x14ac:dyDescent="0.3"/>
  <cols>
    <col min="1" max="1" width="31.88671875" customWidth="1"/>
    <col min="3" max="3" width="8.88671875" bestFit="1" customWidth="1"/>
    <col min="5" max="5" width="6.21875" bestFit="1" customWidth="1"/>
    <col min="6" max="6" width="6.88671875" bestFit="1" customWidth="1"/>
    <col min="7" max="7" width="6.21875" bestFit="1" customWidth="1"/>
    <col min="8" max="8" width="6.88671875" bestFit="1" customWidth="1"/>
    <col min="9" max="9" width="7.88671875" bestFit="1" customWidth="1"/>
    <col min="10" max="10" width="8.77734375" bestFit="1" customWidth="1"/>
    <col min="11" max="11" width="6.21875" bestFit="1" customWidth="1"/>
    <col min="12" max="12" width="8" bestFit="1" customWidth="1"/>
    <col min="16" max="16" width="9.109375" bestFit="1" customWidth="1"/>
  </cols>
  <sheetData>
    <row r="1" spans="1:16" x14ac:dyDescent="0.3">
      <c r="A1" s="3" t="s">
        <v>0</v>
      </c>
      <c r="B1" s="2"/>
      <c r="C1" s="2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3">
      <c r="A2" s="3" t="s">
        <v>1</v>
      </c>
      <c r="B2" s="2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5" thickBot="1" x14ac:dyDescent="0.35">
      <c r="A3" s="1"/>
      <c r="B3" s="2"/>
      <c r="C3" s="2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15.6" thickTop="1" thickBot="1" x14ac:dyDescent="0.35">
      <c r="A4" s="5" t="s">
        <v>2</v>
      </c>
      <c r="B4" s="6" t="s">
        <v>3</v>
      </c>
      <c r="C4" s="8"/>
      <c r="D4" s="8"/>
      <c r="E4" s="8"/>
      <c r="F4" s="8"/>
      <c r="G4" s="8"/>
      <c r="H4" s="8"/>
      <c r="I4" s="8"/>
      <c r="J4" s="7"/>
      <c r="K4" s="4" t="s">
        <v>4</v>
      </c>
      <c r="L4" s="4"/>
      <c r="M4" s="4"/>
      <c r="N4" s="9"/>
      <c r="O4" s="1"/>
      <c r="P4" s="10"/>
    </row>
    <row r="5" spans="1:16" ht="101.4" customHeight="1" thickTop="1" thickBot="1" x14ac:dyDescent="0.35">
      <c r="A5" s="11"/>
      <c r="B5" s="12" t="s">
        <v>5</v>
      </c>
      <c r="C5" s="13" t="s">
        <v>6</v>
      </c>
      <c r="D5" s="13" t="s">
        <v>7</v>
      </c>
      <c r="E5" s="14" t="s">
        <v>8</v>
      </c>
      <c r="F5" s="14" t="s">
        <v>9</v>
      </c>
      <c r="G5" s="14" t="s">
        <v>10</v>
      </c>
      <c r="H5" s="15" t="s">
        <v>11</v>
      </c>
      <c r="I5" s="16" t="s">
        <v>12</v>
      </c>
      <c r="J5" s="17" t="s">
        <v>13</v>
      </c>
      <c r="K5" s="18" t="s">
        <v>14</v>
      </c>
      <c r="L5" s="19" t="s">
        <v>15</v>
      </c>
      <c r="M5" s="19" t="s">
        <v>16</v>
      </c>
      <c r="N5" s="12" t="s">
        <v>17</v>
      </c>
      <c r="O5" s="20"/>
      <c r="P5" s="21" t="s">
        <v>18</v>
      </c>
    </row>
    <row r="6" spans="1:16" ht="15.6" thickTop="1" thickBot="1" x14ac:dyDescent="0.35">
      <c r="A6" s="22" t="s">
        <v>19</v>
      </c>
      <c r="B6" s="23" t="s">
        <v>20</v>
      </c>
      <c r="C6" s="24">
        <v>0</v>
      </c>
      <c r="D6" s="25">
        <v>2</v>
      </c>
      <c r="E6" s="25">
        <v>1</v>
      </c>
      <c r="F6" s="25">
        <v>2</v>
      </c>
      <c r="G6" s="25">
        <v>0</v>
      </c>
      <c r="H6" s="26">
        <v>7</v>
      </c>
      <c r="I6" s="27">
        <f>SUM(C6:H6)</f>
        <v>12</v>
      </c>
      <c r="J6" s="28">
        <f>+I6/I$13</f>
        <v>5.8823529411764705E-2</v>
      </c>
      <c r="K6" s="29">
        <v>12.246522497882372</v>
      </c>
      <c r="L6" s="30">
        <v>15.060524482765112</v>
      </c>
      <c r="M6" s="31">
        <v>14.370274061655319</v>
      </c>
      <c r="N6" s="32">
        <v>12.806556957162067</v>
      </c>
      <c r="O6" s="1"/>
      <c r="P6" s="33">
        <v>97987</v>
      </c>
    </row>
    <row r="7" spans="1:16" ht="15" thickBot="1" x14ac:dyDescent="0.35">
      <c r="A7" s="34" t="s">
        <v>21</v>
      </c>
      <c r="B7" s="35" t="s">
        <v>22</v>
      </c>
      <c r="C7" s="36">
        <v>8</v>
      </c>
      <c r="D7" s="37">
        <v>12</v>
      </c>
      <c r="E7" s="37">
        <v>7</v>
      </c>
      <c r="F7" s="37">
        <v>10</v>
      </c>
      <c r="G7" s="37">
        <v>5</v>
      </c>
      <c r="H7" s="38">
        <v>30</v>
      </c>
      <c r="I7" s="39">
        <f>SUM(C7:H7)</f>
        <v>72</v>
      </c>
      <c r="J7" s="40">
        <f>+I7/I$13</f>
        <v>0.35294117647058826</v>
      </c>
      <c r="K7" s="29">
        <v>26.843435661504277</v>
      </c>
      <c r="L7" s="41">
        <v>68.526132533244436</v>
      </c>
      <c r="M7" s="42">
        <v>27.088320524127504</v>
      </c>
      <c r="N7" s="43">
        <v>81.754419195436242</v>
      </c>
      <c r="O7" s="1"/>
      <c r="P7" s="33">
        <v>268222</v>
      </c>
    </row>
    <row r="8" spans="1:16" ht="15" thickBot="1" x14ac:dyDescent="0.35">
      <c r="A8" s="34" t="s">
        <v>23</v>
      </c>
      <c r="B8" s="35" t="s">
        <v>24</v>
      </c>
      <c r="C8" s="36">
        <v>3</v>
      </c>
      <c r="D8" s="37">
        <v>15</v>
      </c>
      <c r="E8" s="37">
        <v>3</v>
      </c>
      <c r="F8" s="37">
        <v>11</v>
      </c>
      <c r="G8" s="37">
        <v>1</v>
      </c>
      <c r="H8" s="38">
        <v>28</v>
      </c>
      <c r="I8" s="39">
        <f>SUM(C8:H8)</f>
        <v>61</v>
      </c>
      <c r="J8" s="40">
        <f>+I8/I$13</f>
        <v>0.29901960784313725</v>
      </c>
      <c r="K8" s="29">
        <v>7.2663164540375709</v>
      </c>
      <c r="L8" s="41">
        <v>13.645156370816489</v>
      </c>
      <c r="M8" s="42">
        <v>7.5154432202171106</v>
      </c>
      <c r="N8" s="43">
        <v>23.149634896526678</v>
      </c>
      <c r="O8" s="1"/>
      <c r="P8" s="33">
        <v>839490</v>
      </c>
    </row>
    <row r="9" spans="1:16" ht="15" thickBot="1" x14ac:dyDescent="0.35">
      <c r="A9" s="34" t="s">
        <v>25</v>
      </c>
      <c r="B9" s="35" t="s">
        <v>26</v>
      </c>
      <c r="C9" s="36">
        <v>1</v>
      </c>
      <c r="D9" s="37">
        <v>3</v>
      </c>
      <c r="E9" s="37">
        <v>0</v>
      </c>
      <c r="F9" s="37">
        <v>1</v>
      </c>
      <c r="G9" s="37">
        <v>1</v>
      </c>
      <c r="H9" s="38">
        <v>3</v>
      </c>
      <c r="I9" s="39">
        <f>SUM(C9:H9)</f>
        <v>9</v>
      </c>
      <c r="J9" s="40">
        <f>+I9/I$13</f>
        <v>4.4117647058823532E-2</v>
      </c>
      <c r="K9" s="29">
        <v>14.649152790663607</v>
      </c>
      <c r="L9" s="41">
        <v>50.289570591956917</v>
      </c>
      <c r="M9" s="42">
        <v>21.03934357248054</v>
      </c>
      <c r="N9" s="43">
        <v>78.215590609753434</v>
      </c>
      <c r="O9" s="1"/>
      <c r="P9" s="33">
        <v>61437</v>
      </c>
    </row>
    <row r="10" spans="1:16" ht="15" thickBot="1" x14ac:dyDescent="0.35">
      <c r="A10" s="34" t="s">
        <v>27</v>
      </c>
      <c r="B10" s="35" t="s">
        <v>28</v>
      </c>
      <c r="C10" s="36">
        <v>2</v>
      </c>
      <c r="D10" s="37">
        <v>2</v>
      </c>
      <c r="E10" s="37">
        <v>0</v>
      </c>
      <c r="F10" s="37">
        <v>0</v>
      </c>
      <c r="G10" s="37">
        <v>0</v>
      </c>
      <c r="H10" s="38">
        <v>0</v>
      </c>
      <c r="I10" s="39">
        <f>SUM(C10:H10)</f>
        <v>4</v>
      </c>
      <c r="J10" s="40">
        <f>+I10/I$13</f>
        <v>1.9607843137254902E-2</v>
      </c>
      <c r="K10" s="29">
        <v>7.2368063973368555</v>
      </c>
      <c r="L10" s="41">
        <v>34.667385693925503</v>
      </c>
      <c r="M10" s="42">
        <v>31.579113574281969</v>
      </c>
      <c r="N10" s="43">
        <v>32.890494002321681</v>
      </c>
      <c r="O10" s="1"/>
      <c r="P10" s="33">
        <v>55273</v>
      </c>
    </row>
    <row r="11" spans="1:16" ht="15" thickBot="1" x14ac:dyDescent="0.35">
      <c r="A11" s="34" t="s">
        <v>29</v>
      </c>
      <c r="B11" s="35" t="s">
        <v>30</v>
      </c>
      <c r="C11" s="36">
        <v>1</v>
      </c>
      <c r="D11" s="37">
        <v>3</v>
      </c>
      <c r="E11" s="37">
        <v>1</v>
      </c>
      <c r="F11" s="37">
        <v>2</v>
      </c>
      <c r="G11" s="37">
        <v>1</v>
      </c>
      <c r="H11" s="38">
        <v>27</v>
      </c>
      <c r="I11" s="39">
        <f>SUM(C11:H11)</f>
        <v>35</v>
      </c>
      <c r="J11" s="40">
        <f>+I11/I$13</f>
        <v>0.17156862745098039</v>
      </c>
      <c r="K11" s="29">
        <v>26.052521884118384</v>
      </c>
      <c r="L11" s="41">
        <v>0</v>
      </c>
      <c r="M11" s="42">
        <v>14.199323579148592</v>
      </c>
      <c r="N11" s="43">
        <v>0</v>
      </c>
      <c r="O11" s="1"/>
      <c r="P11" s="33">
        <v>134344</v>
      </c>
    </row>
    <row r="12" spans="1:16" ht="15" thickBot="1" x14ac:dyDescent="0.35">
      <c r="A12" s="34" t="s">
        <v>31</v>
      </c>
      <c r="B12" s="35" t="s">
        <v>32</v>
      </c>
      <c r="C12" s="36">
        <v>2</v>
      </c>
      <c r="D12" s="37">
        <v>3</v>
      </c>
      <c r="E12" s="37">
        <v>1</v>
      </c>
      <c r="F12" s="37">
        <v>0</v>
      </c>
      <c r="G12" s="37">
        <v>1</v>
      </c>
      <c r="H12" s="38">
        <v>4</v>
      </c>
      <c r="I12" s="39">
        <f>SUM(C12:H12)</f>
        <v>11</v>
      </c>
      <c r="J12" s="40">
        <f>+I12/I$13</f>
        <v>5.3921568627450983E-2</v>
      </c>
      <c r="K12" s="29">
        <v>50.226017076845807</v>
      </c>
      <c r="L12" s="41">
        <v>28.341993386868211</v>
      </c>
      <c r="M12" s="42">
        <v>31.579113574281969</v>
      </c>
      <c r="N12" s="43">
        <v>91.447980795924039</v>
      </c>
      <c r="O12" s="1"/>
      <c r="P12" s="33">
        <v>21901</v>
      </c>
    </row>
    <row r="13" spans="1:16" ht="16.8" thickTop="1" thickBot="1" x14ac:dyDescent="0.45">
      <c r="A13" s="44" t="s">
        <v>33</v>
      </c>
      <c r="B13" s="45"/>
      <c r="C13" s="46">
        <f>SUM(C6:C12)</f>
        <v>17</v>
      </c>
      <c r="D13" s="47">
        <f>SUM(D6:D12)</f>
        <v>40</v>
      </c>
      <c r="E13" s="48">
        <f>SUM(E6:E12)</f>
        <v>13</v>
      </c>
      <c r="F13" s="49">
        <f>SUM(F6:F12)</f>
        <v>26</v>
      </c>
      <c r="G13" s="48">
        <f>SUM(G6:G12)</f>
        <v>9</v>
      </c>
      <c r="H13" s="50">
        <f>SUM(H6:H12)</f>
        <v>99</v>
      </c>
      <c r="I13" s="51">
        <f>SUM(I6:I12)</f>
        <v>204</v>
      </c>
      <c r="J13" s="52">
        <f>+I13/I$13</f>
        <v>1</v>
      </c>
      <c r="K13" s="53">
        <v>13.796330987506204</v>
      </c>
      <c r="L13" s="54">
        <v>26.650792425197203</v>
      </c>
      <c r="M13" s="53">
        <v>14.199323579148592</v>
      </c>
      <c r="N13" s="55">
        <v>38.234910301731624</v>
      </c>
      <c r="O13" s="1"/>
      <c r="P13" s="56">
        <f>SUM(P6:P12)</f>
        <v>1478654</v>
      </c>
    </row>
    <row r="14" spans="1:16" ht="15.6" thickTop="1" thickBot="1" x14ac:dyDescent="0.35">
      <c r="A14" s="57" t="s">
        <v>34</v>
      </c>
      <c r="B14" s="58"/>
      <c r="C14" s="59">
        <f>+C13/$I13</f>
        <v>8.3333333333333329E-2</v>
      </c>
      <c r="D14" s="60">
        <f>+D13/$I13</f>
        <v>0.19607843137254902</v>
      </c>
      <c r="E14" s="61">
        <f>+E13/$I13</f>
        <v>6.3725490196078427E-2</v>
      </c>
      <c r="F14" s="60">
        <f>+F13/$I13</f>
        <v>0.12745098039215685</v>
      </c>
      <c r="G14" s="61">
        <f>+G13/$I13</f>
        <v>4.4117647058823532E-2</v>
      </c>
      <c r="H14" s="60">
        <f>+H13/$I13</f>
        <v>0.48529411764705882</v>
      </c>
      <c r="I14" s="62">
        <f>+I13/$I13</f>
        <v>1</v>
      </c>
      <c r="J14" s="1"/>
      <c r="K14" s="63"/>
      <c r="L14" s="63"/>
      <c r="M14" s="63"/>
      <c r="N14" s="1"/>
      <c r="O14" s="1"/>
      <c r="P14" s="1"/>
    </row>
    <row r="15" spans="1:16" x14ac:dyDescent="0.3">
      <c r="A15" s="64" t="s">
        <v>35</v>
      </c>
      <c r="B15" s="67"/>
      <c r="C15" s="68">
        <v>79</v>
      </c>
      <c r="D15" s="69">
        <v>77</v>
      </c>
      <c r="E15" s="2">
        <v>23</v>
      </c>
      <c r="F15" s="69">
        <v>22</v>
      </c>
      <c r="G15" s="2">
        <v>14</v>
      </c>
      <c r="H15" s="69">
        <v>106</v>
      </c>
      <c r="I15" s="70">
        <f>SUM(C15:H15)</f>
        <v>321</v>
      </c>
      <c r="J15" s="71"/>
      <c r="K15" s="63"/>
      <c r="L15" s="63"/>
      <c r="M15" s="63"/>
      <c r="N15" s="63"/>
      <c r="O15" s="3"/>
      <c r="P15" s="3"/>
    </row>
    <row r="16" spans="1:16" ht="16.8" thickBot="1" x14ac:dyDescent="0.4">
      <c r="A16" s="72" t="s">
        <v>36</v>
      </c>
      <c r="B16" s="73"/>
      <c r="C16" s="74">
        <f>+C15/$I15</f>
        <v>0.24610591900311526</v>
      </c>
      <c r="D16" s="75">
        <f>+D15/$I15</f>
        <v>0.23987538940809969</v>
      </c>
      <c r="E16" s="76">
        <f>+E15/$I15</f>
        <v>7.1651090342679122E-2</v>
      </c>
      <c r="F16" s="75">
        <f>+F15/$I15</f>
        <v>6.8535825545171333E-2</v>
      </c>
      <c r="G16" s="76">
        <f>+G15/$I15</f>
        <v>4.3613707165109032E-2</v>
      </c>
      <c r="H16" s="75">
        <f>+H15/$I15</f>
        <v>0.33021806853582553</v>
      </c>
      <c r="I16" s="77">
        <f>+I15/$I15</f>
        <v>1</v>
      </c>
      <c r="J16" s="71"/>
      <c r="K16" s="78"/>
      <c r="L16" s="79"/>
      <c r="M16" s="80"/>
      <c r="N16" s="63"/>
      <c r="O16" s="81"/>
      <c r="P16" s="81"/>
    </row>
    <row r="17" spans="1:16" ht="15" x14ac:dyDescent="0.35">
      <c r="A17" s="64" t="s">
        <v>37</v>
      </c>
      <c r="B17" s="67"/>
      <c r="C17" s="82">
        <v>79</v>
      </c>
      <c r="D17" s="83">
        <v>128</v>
      </c>
      <c r="E17" s="84">
        <v>34</v>
      </c>
      <c r="F17" s="83">
        <v>78</v>
      </c>
      <c r="G17" s="84">
        <v>31</v>
      </c>
      <c r="H17" s="83">
        <v>268</v>
      </c>
      <c r="I17" s="70">
        <f>SUM(C17:H17)</f>
        <v>618</v>
      </c>
      <c r="J17" s="71"/>
      <c r="K17" s="1"/>
      <c r="L17" s="79"/>
      <c r="M17" s="80"/>
      <c r="N17" s="1"/>
      <c r="O17" s="81"/>
      <c r="P17" s="81"/>
    </row>
    <row r="18" spans="1:16" ht="16.8" thickBot="1" x14ac:dyDescent="0.4">
      <c r="A18" s="72" t="s">
        <v>38</v>
      </c>
      <c r="B18" s="73"/>
      <c r="C18" s="74">
        <f>+C17/$I17</f>
        <v>0.127831715210356</v>
      </c>
      <c r="D18" s="75">
        <f>+D17/$I17</f>
        <v>0.20711974110032363</v>
      </c>
      <c r="E18" s="76">
        <f>+E17/$I17</f>
        <v>5.5016181229773461E-2</v>
      </c>
      <c r="F18" s="75">
        <f>+F17/$I17</f>
        <v>0.12621359223300971</v>
      </c>
      <c r="G18" s="76">
        <f>+G17/$I17</f>
        <v>5.0161812297734629E-2</v>
      </c>
      <c r="H18" s="75">
        <f>+H17/$I17</f>
        <v>0.4336569579288026</v>
      </c>
      <c r="I18" s="77">
        <f>+I17/$I17</f>
        <v>1</v>
      </c>
      <c r="J18" s="71"/>
      <c r="K18" s="78"/>
      <c r="L18" s="78"/>
      <c r="M18" s="80"/>
      <c r="N18" s="1"/>
      <c r="O18" s="3"/>
      <c r="P18" s="3"/>
    </row>
    <row r="19" spans="1:16" x14ac:dyDescent="0.3">
      <c r="A19" s="64" t="s">
        <v>39</v>
      </c>
      <c r="B19" s="67"/>
      <c r="C19" s="85">
        <v>346</v>
      </c>
      <c r="D19" s="86">
        <v>399</v>
      </c>
      <c r="E19" s="87">
        <v>60</v>
      </c>
      <c r="F19" s="86">
        <v>104</v>
      </c>
      <c r="G19" s="87">
        <v>58</v>
      </c>
      <c r="H19" s="86">
        <v>413</v>
      </c>
      <c r="I19" s="88">
        <f>SUM(C19:H19)</f>
        <v>1380</v>
      </c>
      <c r="J19" s="1"/>
      <c r="K19" s="63"/>
      <c r="L19" s="1"/>
      <c r="M19" s="1"/>
      <c r="N19" s="1"/>
      <c r="O19" s="89"/>
      <c r="P19" s="1"/>
    </row>
    <row r="20" spans="1:16" ht="15" thickBot="1" x14ac:dyDescent="0.35">
      <c r="A20" s="90" t="s">
        <v>40</v>
      </c>
      <c r="B20" s="91"/>
      <c r="C20" s="92">
        <f>+C19/$I19</f>
        <v>0.25072463768115943</v>
      </c>
      <c r="D20" s="93">
        <f>+D19/$I19</f>
        <v>0.28913043478260869</v>
      </c>
      <c r="E20" s="94">
        <f>+E19/$I19</f>
        <v>4.3478260869565216E-2</v>
      </c>
      <c r="F20" s="93">
        <f>+F19/$I19</f>
        <v>7.5362318840579715E-2</v>
      </c>
      <c r="G20" s="95">
        <f>+G19/$I19</f>
        <v>4.2028985507246375E-2</v>
      </c>
      <c r="H20" s="96">
        <f>+H19/$I19</f>
        <v>0.29927536231884055</v>
      </c>
      <c r="I20" s="97">
        <f>+I19/$I19</f>
        <v>1</v>
      </c>
      <c r="J20" s="1"/>
      <c r="K20" s="63"/>
      <c r="L20" s="63"/>
      <c r="M20" s="63"/>
      <c r="N20" s="63"/>
      <c r="O20" s="1"/>
      <c r="P20" s="1"/>
    </row>
  </sheetData>
  <mergeCells count="11">
    <mergeCell ref="A16:B16"/>
    <mergeCell ref="A17:B17"/>
    <mergeCell ref="A18:B18"/>
    <mergeCell ref="A19:B19"/>
    <mergeCell ref="A20:B20"/>
    <mergeCell ref="A4:A5"/>
    <mergeCell ref="B4:J4"/>
    <mergeCell ref="K4:N4"/>
    <mergeCell ref="A13:B13"/>
    <mergeCell ref="A14:B14"/>
    <mergeCell ref="A15:B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opLeftCell="A13" workbookViewId="0">
      <selection activeCell="M39" sqref="M39"/>
    </sheetView>
  </sheetViews>
  <sheetFormatPr baseColWidth="10" defaultRowHeight="14.4" x14ac:dyDescent="0.3"/>
  <cols>
    <col min="1" max="1" width="31.88671875" customWidth="1"/>
    <col min="3" max="3" width="8.88671875" bestFit="1" customWidth="1"/>
    <col min="5" max="5" width="6.21875" bestFit="1" customWidth="1"/>
    <col min="6" max="6" width="6.88671875" bestFit="1" customWidth="1"/>
    <col min="7" max="7" width="6.21875" bestFit="1" customWidth="1"/>
    <col min="8" max="8" width="6.88671875" bestFit="1" customWidth="1"/>
    <col min="9" max="9" width="7.88671875" bestFit="1" customWidth="1"/>
    <col min="10" max="10" width="8.77734375" bestFit="1" customWidth="1"/>
    <col min="11" max="11" width="6.21875" bestFit="1" customWidth="1"/>
    <col min="12" max="12" width="8" bestFit="1" customWidth="1"/>
    <col min="13" max="13" width="9.44140625" customWidth="1"/>
    <col min="16" max="16" width="9.109375" bestFit="1" customWidth="1"/>
  </cols>
  <sheetData>
    <row r="1" spans="1:16" x14ac:dyDescent="0.3">
      <c r="A1" s="102" t="s">
        <v>0</v>
      </c>
      <c r="B1" s="103"/>
      <c r="C1" s="104"/>
      <c r="D1" s="104"/>
      <c r="E1" s="1"/>
      <c r="F1" s="1"/>
      <c r="G1" s="1"/>
      <c r="H1" s="1"/>
      <c r="I1" s="1"/>
      <c r="J1" s="1"/>
      <c r="K1" s="105"/>
      <c r="L1" s="1"/>
      <c r="M1" s="106"/>
      <c r="N1" s="1"/>
      <c r="O1" s="1"/>
      <c r="P1" s="1"/>
    </row>
    <row r="2" spans="1:16" x14ac:dyDescent="0.3">
      <c r="A2" s="1" t="s">
        <v>41</v>
      </c>
      <c r="B2" s="103"/>
      <c r="C2" s="104"/>
      <c r="D2" s="104"/>
      <c r="E2" s="1"/>
      <c r="F2" s="1"/>
      <c r="G2" s="1"/>
      <c r="H2" s="1"/>
      <c r="I2" s="1"/>
      <c r="J2" s="1"/>
      <c r="K2" s="105"/>
      <c r="L2" s="1"/>
      <c r="M2" s="106"/>
      <c r="N2" s="1"/>
      <c r="O2" s="1"/>
      <c r="P2" s="1"/>
    </row>
    <row r="3" spans="1:16" ht="15" thickBot="1" x14ac:dyDescent="0.35">
      <c r="A3" s="98" t="s">
        <v>42</v>
      </c>
      <c r="B3" s="99"/>
      <c r="C3" s="2"/>
      <c r="D3" s="2"/>
      <c r="E3" s="98"/>
      <c r="F3" s="98"/>
      <c r="G3" s="98"/>
      <c r="H3" s="98"/>
      <c r="I3" s="98"/>
      <c r="J3" s="98"/>
      <c r="K3" s="100"/>
      <c r="L3" s="98"/>
      <c r="M3" s="101"/>
      <c r="N3" s="98"/>
      <c r="O3" s="98"/>
      <c r="P3" s="98"/>
    </row>
    <row r="4" spans="1:16" ht="15.6" thickTop="1" thickBot="1" x14ac:dyDescent="0.35">
      <c r="A4" s="108" t="s">
        <v>2</v>
      </c>
      <c r="B4" s="109" t="s">
        <v>3</v>
      </c>
      <c r="C4" s="111"/>
      <c r="D4" s="111"/>
      <c r="E4" s="111"/>
      <c r="F4" s="111"/>
      <c r="G4" s="111"/>
      <c r="H4" s="111"/>
      <c r="I4" s="111"/>
      <c r="J4" s="110"/>
      <c r="K4" s="112" t="s">
        <v>43</v>
      </c>
      <c r="L4" s="114"/>
      <c r="M4" s="114"/>
      <c r="N4" s="113"/>
      <c r="O4" s="107"/>
      <c r="P4" s="107"/>
    </row>
    <row r="5" spans="1:16" ht="121.8" thickTop="1" thickBot="1" x14ac:dyDescent="0.35">
      <c r="A5" s="115"/>
      <c r="B5" s="116" t="s">
        <v>5</v>
      </c>
      <c r="C5" s="117" t="s">
        <v>44</v>
      </c>
      <c r="D5" s="118" t="s">
        <v>7</v>
      </c>
      <c r="E5" s="118" t="s">
        <v>8</v>
      </c>
      <c r="F5" s="118" t="s">
        <v>9</v>
      </c>
      <c r="G5" s="118" t="s">
        <v>10</v>
      </c>
      <c r="H5" s="119" t="s">
        <v>45</v>
      </c>
      <c r="I5" s="120" t="s">
        <v>12</v>
      </c>
      <c r="J5" s="121" t="s">
        <v>13</v>
      </c>
      <c r="K5" s="122" t="s">
        <v>3</v>
      </c>
      <c r="L5" s="123" t="s">
        <v>46</v>
      </c>
      <c r="M5" s="124" t="s">
        <v>47</v>
      </c>
      <c r="N5" s="125" t="s">
        <v>48</v>
      </c>
      <c r="O5" s="126"/>
      <c r="P5" s="127" t="s">
        <v>49</v>
      </c>
    </row>
    <row r="6" spans="1:16" ht="15.6" thickTop="1" thickBot="1" x14ac:dyDescent="0.35">
      <c r="A6" s="128" t="s">
        <v>50</v>
      </c>
      <c r="B6" s="129" t="s">
        <v>51</v>
      </c>
      <c r="C6" s="130">
        <v>0</v>
      </c>
      <c r="D6" s="130">
        <v>0</v>
      </c>
      <c r="E6" s="131">
        <v>0</v>
      </c>
      <c r="F6" s="131">
        <v>2</v>
      </c>
      <c r="G6" s="131">
        <v>0</v>
      </c>
      <c r="H6" s="132">
        <v>4</v>
      </c>
      <c r="I6" s="133">
        <f>SUM(C6:H6)</f>
        <v>6</v>
      </c>
      <c r="J6" s="134">
        <f>+I6/I$32</f>
        <v>0.05</v>
      </c>
      <c r="K6" s="135">
        <v>70.208284577580159</v>
      </c>
      <c r="L6" s="136">
        <v>18.402649981597349</v>
      </c>
      <c r="M6" s="137">
        <v>45.992390349960282</v>
      </c>
      <c r="N6" s="138">
        <v>23.988005997001498</v>
      </c>
      <c r="O6" s="98"/>
      <c r="P6" s="139">
        <v>8546</v>
      </c>
    </row>
    <row r="7" spans="1:16" ht="15" thickBot="1" x14ac:dyDescent="0.35">
      <c r="A7" s="140" t="s">
        <v>52</v>
      </c>
      <c r="B7" s="141" t="s">
        <v>53</v>
      </c>
      <c r="C7" s="36">
        <v>0</v>
      </c>
      <c r="D7" s="36">
        <v>0</v>
      </c>
      <c r="E7" s="37">
        <v>0</v>
      </c>
      <c r="F7" s="37">
        <v>0</v>
      </c>
      <c r="G7" s="37">
        <v>0</v>
      </c>
      <c r="H7" s="38">
        <v>0</v>
      </c>
      <c r="I7" s="142">
        <f>SUM(C7:H7)</f>
        <v>0</v>
      </c>
      <c r="J7" s="134">
        <f>+I7/I$32</f>
        <v>0</v>
      </c>
      <c r="K7" s="143">
        <v>0</v>
      </c>
      <c r="L7" s="144">
        <v>0</v>
      </c>
      <c r="M7" s="145">
        <v>0.76640098099325571</v>
      </c>
      <c r="N7" s="146">
        <v>0</v>
      </c>
      <c r="O7" s="98"/>
      <c r="P7" s="147">
        <v>44432</v>
      </c>
    </row>
    <row r="8" spans="1:16" ht="15" thickBot="1" x14ac:dyDescent="0.35">
      <c r="A8" s="140" t="s">
        <v>19</v>
      </c>
      <c r="B8" s="141" t="s">
        <v>20</v>
      </c>
      <c r="C8" s="36">
        <v>0</v>
      </c>
      <c r="D8" s="36">
        <v>0</v>
      </c>
      <c r="E8" s="37">
        <v>0</v>
      </c>
      <c r="F8" s="37">
        <v>0</v>
      </c>
      <c r="G8" s="37">
        <v>0</v>
      </c>
      <c r="H8" s="38">
        <v>1</v>
      </c>
      <c r="I8" s="142">
        <f>SUM(C8:H8)</f>
        <v>1</v>
      </c>
      <c r="J8" s="134">
        <f>+I8/I$32</f>
        <v>8.3333333333333332E-3</v>
      </c>
      <c r="K8" s="143">
        <v>1.031406322520757</v>
      </c>
      <c r="L8" s="144">
        <v>1.0688785326435504</v>
      </c>
      <c r="M8" s="145">
        <v>5.9303578312022482</v>
      </c>
      <c r="N8" s="146">
        <v>1.0450012365847967</v>
      </c>
      <c r="O8" s="98"/>
      <c r="P8" s="147">
        <v>96955</v>
      </c>
    </row>
    <row r="9" spans="1:16" ht="15" thickBot="1" x14ac:dyDescent="0.35">
      <c r="A9" s="140" t="s">
        <v>54</v>
      </c>
      <c r="B9" s="141" t="s">
        <v>55</v>
      </c>
      <c r="C9" s="36">
        <v>0</v>
      </c>
      <c r="D9" s="36">
        <v>1</v>
      </c>
      <c r="E9" s="37">
        <v>1</v>
      </c>
      <c r="F9" s="37">
        <v>0</v>
      </c>
      <c r="G9" s="37">
        <v>0</v>
      </c>
      <c r="H9" s="38">
        <v>2</v>
      </c>
      <c r="I9" s="142">
        <f>SUM(C9:H9)</f>
        <v>4</v>
      </c>
      <c r="J9" s="134">
        <f>+I9/I$32</f>
        <v>3.3333333333333333E-2</v>
      </c>
      <c r="K9" s="143">
        <v>56.802044873615451</v>
      </c>
      <c r="L9" s="144">
        <v>16.345210853220006</v>
      </c>
      <c r="M9" s="145">
        <v>37.860861334595363</v>
      </c>
      <c r="N9" s="146">
        <v>16.23200952277892</v>
      </c>
      <c r="O9" s="98"/>
      <c r="P9" s="147">
        <v>7042</v>
      </c>
    </row>
    <row r="10" spans="1:16" ht="15" thickBot="1" x14ac:dyDescent="0.35">
      <c r="A10" s="140" t="s">
        <v>21</v>
      </c>
      <c r="B10" s="141" t="s">
        <v>22</v>
      </c>
      <c r="C10" s="36">
        <v>0</v>
      </c>
      <c r="D10" s="36">
        <v>0</v>
      </c>
      <c r="E10" s="37">
        <v>0</v>
      </c>
      <c r="F10" s="37">
        <v>0</v>
      </c>
      <c r="G10" s="37">
        <v>0</v>
      </c>
      <c r="H10" s="38">
        <v>0</v>
      </c>
      <c r="I10" s="142">
        <f>SUM(C10:H10)</f>
        <v>0</v>
      </c>
      <c r="J10" s="134">
        <f>+I10/I$32</f>
        <v>0</v>
      </c>
      <c r="K10" s="143">
        <v>0</v>
      </c>
      <c r="L10" s="144">
        <v>95.488183337312009</v>
      </c>
      <c r="M10" s="145">
        <v>39.276195819890589</v>
      </c>
      <c r="N10" s="146">
        <v>82.838602788899621</v>
      </c>
      <c r="O10" s="98"/>
      <c r="P10" s="147">
        <v>11341</v>
      </c>
    </row>
    <row r="11" spans="1:16" ht="15" thickBot="1" x14ac:dyDescent="0.35">
      <c r="A11" s="140" t="s">
        <v>56</v>
      </c>
      <c r="B11" s="141" t="s">
        <v>57</v>
      </c>
      <c r="C11" s="36">
        <v>0</v>
      </c>
      <c r="D11" s="36">
        <v>0</v>
      </c>
      <c r="E11" s="37">
        <v>0</v>
      </c>
      <c r="F11" s="37">
        <v>0</v>
      </c>
      <c r="G11" s="37">
        <v>0</v>
      </c>
      <c r="H11" s="38">
        <v>0</v>
      </c>
      <c r="I11" s="142">
        <f>SUM(C11:H11)</f>
        <v>0</v>
      </c>
      <c r="J11" s="134">
        <f>+I11/I$32</f>
        <v>0</v>
      </c>
      <c r="K11" s="143">
        <v>0</v>
      </c>
      <c r="L11" s="144">
        <v>17.689722271360338</v>
      </c>
      <c r="M11" s="145">
        <v>17.32001616534842</v>
      </c>
      <c r="N11" s="146">
        <v>11.057054400707651</v>
      </c>
      <c r="O11" s="98"/>
      <c r="P11" s="147">
        <v>6045</v>
      </c>
    </row>
    <row r="12" spans="1:16" ht="15" thickBot="1" x14ac:dyDescent="0.35">
      <c r="A12" s="140" t="s">
        <v>58</v>
      </c>
      <c r="B12" s="141" t="s">
        <v>59</v>
      </c>
      <c r="C12" s="36">
        <v>1</v>
      </c>
      <c r="D12" s="36">
        <v>1</v>
      </c>
      <c r="E12" s="37">
        <v>0</v>
      </c>
      <c r="F12" s="37">
        <v>1</v>
      </c>
      <c r="G12" s="37">
        <v>0</v>
      </c>
      <c r="H12" s="38">
        <v>1</v>
      </c>
      <c r="I12" s="142">
        <f>SUM(C12:H12)</f>
        <v>4</v>
      </c>
      <c r="J12" s="134">
        <f>+I12/I$32</f>
        <v>3.3333333333333333E-2</v>
      </c>
      <c r="K12" s="143">
        <v>32.289312237649341</v>
      </c>
      <c r="L12" s="144">
        <v>0</v>
      </c>
      <c r="M12" s="145">
        <v>21.166260979997883</v>
      </c>
      <c r="N12" s="146">
        <v>7.1749736917631299</v>
      </c>
      <c r="O12" s="98"/>
      <c r="P12" s="147">
        <v>12388</v>
      </c>
    </row>
    <row r="13" spans="1:16" ht="15" thickBot="1" x14ac:dyDescent="0.35">
      <c r="A13" s="140" t="s">
        <v>60</v>
      </c>
      <c r="B13" s="141" t="s">
        <v>61</v>
      </c>
      <c r="C13" s="36">
        <v>1</v>
      </c>
      <c r="D13" s="36">
        <v>1</v>
      </c>
      <c r="E13" s="37">
        <v>0</v>
      </c>
      <c r="F13" s="37">
        <v>2</v>
      </c>
      <c r="G13" s="37">
        <v>0</v>
      </c>
      <c r="H13" s="38">
        <v>1</v>
      </c>
      <c r="I13" s="142">
        <f>SUM(C13:H13)</f>
        <v>5</v>
      </c>
      <c r="J13" s="134">
        <f>+I13/I$32</f>
        <v>4.1666666666666664E-2</v>
      </c>
      <c r="K13" s="143">
        <v>12.8455451649368</v>
      </c>
      <c r="L13" s="144">
        <v>17.621145374449338</v>
      </c>
      <c r="M13" s="145">
        <v>19.194018142519756</v>
      </c>
      <c r="N13" s="146">
        <v>17.726605101885774</v>
      </c>
      <c r="O13" s="98"/>
      <c r="P13" s="147">
        <v>38924</v>
      </c>
    </row>
    <row r="14" spans="1:16" ht="15" thickBot="1" x14ac:dyDescent="0.35">
      <c r="A14" s="140" t="s">
        <v>23</v>
      </c>
      <c r="B14" s="141" t="s">
        <v>24</v>
      </c>
      <c r="C14" s="36">
        <v>3</v>
      </c>
      <c r="D14" s="36">
        <v>12</v>
      </c>
      <c r="E14" s="37">
        <v>4</v>
      </c>
      <c r="F14" s="37">
        <v>13</v>
      </c>
      <c r="G14" s="37">
        <v>2</v>
      </c>
      <c r="H14" s="38">
        <v>15</v>
      </c>
      <c r="I14" s="142">
        <f>SUM(C14:H14)</f>
        <v>49</v>
      </c>
      <c r="J14" s="134">
        <f>+I14/I$32</f>
        <v>0.40833333333333333</v>
      </c>
      <c r="K14" s="143">
        <v>20.717940044818402</v>
      </c>
      <c r="L14" s="144">
        <v>27.286594230450945</v>
      </c>
      <c r="M14" s="145">
        <v>19.43463391581308</v>
      </c>
      <c r="N14" s="146">
        <v>28.478031016817187</v>
      </c>
      <c r="O14" s="98"/>
      <c r="P14" s="147">
        <v>236510</v>
      </c>
    </row>
    <row r="15" spans="1:16" ht="15" thickBot="1" x14ac:dyDescent="0.35">
      <c r="A15" s="140" t="s">
        <v>62</v>
      </c>
      <c r="B15" s="141" t="s">
        <v>63</v>
      </c>
      <c r="C15" s="36">
        <v>0</v>
      </c>
      <c r="D15" s="36">
        <v>0</v>
      </c>
      <c r="E15" s="37">
        <v>0</v>
      </c>
      <c r="F15" s="37">
        <v>0</v>
      </c>
      <c r="G15" s="37">
        <v>0</v>
      </c>
      <c r="H15" s="38">
        <v>2</v>
      </c>
      <c r="I15" s="142">
        <f>SUM(C15:H15)</f>
        <v>2</v>
      </c>
      <c r="J15" s="134">
        <f>+I15/I$32</f>
        <v>1.6666666666666666E-2</v>
      </c>
      <c r="K15" s="143">
        <v>8.6621334834769801</v>
      </c>
      <c r="L15" s="144">
        <v>11.001100110011</v>
      </c>
      <c r="M15" s="145">
        <v>7.9016403805430011</v>
      </c>
      <c r="N15" s="146">
        <v>5.3558039061663152</v>
      </c>
      <c r="O15" s="98"/>
      <c r="P15" s="147">
        <v>23089</v>
      </c>
    </row>
    <row r="16" spans="1:16" ht="15" thickBot="1" x14ac:dyDescent="0.35">
      <c r="A16" s="140" t="s">
        <v>64</v>
      </c>
      <c r="B16" s="141" t="s">
        <v>65</v>
      </c>
      <c r="C16" s="36">
        <v>1</v>
      </c>
      <c r="D16" s="36">
        <v>1</v>
      </c>
      <c r="E16" s="37">
        <v>2</v>
      </c>
      <c r="F16" s="37">
        <v>2</v>
      </c>
      <c r="G16" s="37">
        <v>2</v>
      </c>
      <c r="H16" s="38">
        <v>5</v>
      </c>
      <c r="I16" s="142">
        <f>SUM(C16:H16)</f>
        <v>13</v>
      </c>
      <c r="J16" s="134">
        <f>+I16/I$32</f>
        <v>0.10833333333333334</v>
      </c>
      <c r="K16" s="143">
        <v>101.74532362839477</v>
      </c>
      <c r="L16" s="144">
        <v>176.95983011856308</v>
      </c>
      <c r="M16" s="145">
        <v>54.610490675258717</v>
      </c>
      <c r="N16" s="146">
        <v>148.6244654068974</v>
      </c>
      <c r="O16" s="98"/>
      <c r="P16" s="147">
        <v>12777</v>
      </c>
    </row>
    <row r="17" spans="1:16" ht="15" thickBot="1" x14ac:dyDescent="0.35">
      <c r="A17" s="140" t="s">
        <v>66</v>
      </c>
      <c r="B17" s="141" t="s">
        <v>67</v>
      </c>
      <c r="C17" s="36">
        <v>0</v>
      </c>
      <c r="D17" s="36">
        <v>0</v>
      </c>
      <c r="E17" s="37">
        <v>0</v>
      </c>
      <c r="F17" s="37">
        <v>0</v>
      </c>
      <c r="G17" s="37">
        <v>0</v>
      </c>
      <c r="H17" s="38">
        <v>2</v>
      </c>
      <c r="I17" s="142">
        <f>SUM(C17:H17)</f>
        <v>2</v>
      </c>
      <c r="J17" s="134">
        <f>+I17/I$32</f>
        <v>1.6666666666666666E-2</v>
      </c>
      <c r="K17" s="143">
        <v>73.046018991964942</v>
      </c>
      <c r="L17" s="144">
        <v>144.4043321299639</v>
      </c>
      <c r="M17" s="145">
        <v>55.972237770066045</v>
      </c>
      <c r="N17" s="146">
        <v>126.38674343491083</v>
      </c>
      <c r="O17" s="98"/>
      <c r="P17" s="147">
        <v>2738</v>
      </c>
    </row>
    <row r="18" spans="1:16" ht="15" thickBot="1" x14ac:dyDescent="0.35">
      <c r="A18" s="140" t="s">
        <v>68</v>
      </c>
      <c r="B18" s="141" t="s">
        <v>69</v>
      </c>
      <c r="C18" s="36">
        <v>0</v>
      </c>
      <c r="D18" s="36">
        <v>0</v>
      </c>
      <c r="E18" s="37">
        <v>0</v>
      </c>
      <c r="F18" s="37">
        <v>1</v>
      </c>
      <c r="G18" s="37">
        <v>0</v>
      </c>
      <c r="H18" s="38">
        <v>0</v>
      </c>
      <c r="I18" s="142">
        <f>SUM(C18:H18)</f>
        <v>1</v>
      </c>
      <c r="J18" s="134">
        <f>+I18/I$32</f>
        <v>8.3333333333333332E-3</v>
      </c>
      <c r="K18" s="143">
        <v>98.231827111984288</v>
      </c>
      <c r="L18" s="144">
        <v>0</v>
      </c>
      <c r="M18" s="145">
        <v>71.91657677094571</v>
      </c>
      <c r="N18" s="146">
        <v>175.87055926837849</v>
      </c>
      <c r="O18" s="98"/>
      <c r="P18" s="147">
        <v>1018</v>
      </c>
    </row>
    <row r="19" spans="1:16" ht="15" thickBot="1" x14ac:dyDescent="0.35">
      <c r="A19" s="140" t="s">
        <v>70</v>
      </c>
      <c r="B19" s="141" t="s">
        <v>71</v>
      </c>
      <c r="C19" s="36">
        <v>0</v>
      </c>
      <c r="D19" s="36">
        <v>0</v>
      </c>
      <c r="E19" s="37">
        <v>0</v>
      </c>
      <c r="F19" s="37">
        <v>1</v>
      </c>
      <c r="G19" s="37">
        <v>0</v>
      </c>
      <c r="H19" s="38">
        <v>1</v>
      </c>
      <c r="I19" s="142">
        <f>SUM(C19:H19)</f>
        <v>2</v>
      </c>
      <c r="J19" s="134">
        <f>+I19/I$32</f>
        <v>1.6666666666666666E-2</v>
      </c>
      <c r="K19" s="143">
        <v>17.905102954341988</v>
      </c>
      <c r="L19" s="144">
        <v>9.584052137243626</v>
      </c>
      <c r="M19" s="145">
        <v>15.190181066958319</v>
      </c>
      <c r="N19" s="146">
        <v>15.883604942977858</v>
      </c>
      <c r="O19" s="98"/>
      <c r="P19" s="147">
        <v>11170</v>
      </c>
    </row>
    <row r="20" spans="1:16" ht="15" thickBot="1" x14ac:dyDescent="0.35">
      <c r="A20" s="140" t="s">
        <v>72</v>
      </c>
      <c r="B20" s="141" t="s">
        <v>73</v>
      </c>
      <c r="C20" s="36">
        <v>0</v>
      </c>
      <c r="D20" s="36">
        <v>0</v>
      </c>
      <c r="E20" s="37">
        <v>0</v>
      </c>
      <c r="F20" s="37">
        <v>0</v>
      </c>
      <c r="G20" s="37">
        <v>0</v>
      </c>
      <c r="H20" s="38">
        <v>0</v>
      </c>
      <c r="I20" s="142">
        <f>SUM(C20:H20)</f>
        <v>0</v>
      </c>
      <c r="J20" s="134">
        <f>+I20/I$32</f>
        <v>0</v>
      </c>
      <c r="K20" s="143">
        <v>0</v>
      </c>
      <c r="L20" s="144">
        <v>0</v>
      </c>
      <c r="M20" s="145">
        <v>0</v>
      </c>
      <c r="N20" s="146">
        <v>180.23430459597478</v>
      </c>
      <c r="O20" s="98"/>
      <c r="P20" s="147">
        <v>1271</v>
      </c>
    </row>
    <row r="21" spans="1:16" ht="15" thickBot="1" x14ac:dyDescent="0.35">
      <c r="A21" s="140" t="s">
        <v>74</v>
      </c>
      <c r="B21" s="141" t="s">
        <v>75</v>
      </c>
      <c r="C21" s="36">
        <v>1</v>
      </c>
      <c r="D21" s="36">
        <v>0</v>
      </c>
      <c r="E21" s="37">
        <v>0</v>
      </c>
      <c r="F21" s="37">
        <v>1</v>
      </c>
      <c r="G21" s="37">
        <v>0</v>
      </c>
      <c r="H21" s="38">
        <v>4</v>
      </c>
      <c r="I21" s="142">
        <f>SUM(C21:H21)</f>
        <v>6</v>
      </c>
      <c r="J21" s="134">
        <f>+I21/I$32</f>
        <v>0.05</v>
      </c>
      <c r="K21" s="143">
        <v>38.075897956593479</v>
      </c>
      <c r="L21" s="144">
        <v>113.53315168029064</v>
      </c>
      <c r="M21" s="145">
        <v>54.302031644977063</v>
      </c>
      <c r="N21" s="146">
        <v>53.912715313906787</v>
      </c>
      <c r="O21" s="98"/>
      <c r="P21" s="147">
        <v>15758</v>
      </c>
    </row>
    <row r="22" spans="1:16" ht="15" thickBot="1" x14ac:dyDescent="0.35">
      <c r="A22" s="140" t="s">
        <v>76</v>
      </c>
      <c r="B22" s="148" t="s">
        <v>77</v>
      </c>
      <c r="C22" s="36">
        <v>0</v>
      </c>
      <c r="D22" s="36">
        <v>1</v>
      </c>
      <c r="E22" s="37">
        <v>0</v>
      </c>
      <c r="F22" s="37">
        <v>0</v>
      </c>
      <c r="G22" s="37">
        <v>0</v>
      </c>
      <c r="H22" s="38">
        <v>0</v>
      </c>
      <c r="I22" s="142">
        <f>SUM(C22:H22)</f>
        <v>1</v>
      </c>
      <c r="J22" s="134">
        <f>+I22/I$32</f>
        <v>8.3333333333333332E-3</v>
      </c>
      <c r="K22" s="143">
        <v>5.6869881710646037</v>
      </c>
      <c r="L22" s="144">
        <v>42.337002540220155</v>
      </c>
      <c r="M22" s="145">
        <v>9.3654004645238622</v>
      </c>
      <c r="N22" s="146">
        <v>13.723696248856358</v>
      </c>
      <c r="O22" s="98"/>
      <c r="P22" s="147">
        <v>17584</v>
      </c>
    </row>
    <row r="23" spans="1:16" ht="15" thickBot="1" x14ac:dyDescent="0.35">
      <c r="A23" s="140" t="s">
        <v>78</v>
      </c>
      <c r="B23" s="141" t="s">
        <v>79</v>
      </c>
      <c r="C23" s="36">
        <v>0</v>
      </c>
      <c r="D23" s="36">
        <v>0</v>
      </c>
      <c r="E23" s="37">
        <v>0</v>
      </c>
      <c r="F23" s="37">
        <v>1</v>
      </c>
      <c r="G23" s="37">
        <v>0</v>
      </c>
      <c r="H23" s="38">
        <v>0</v>
      </c>
      <c r="I23" s="142">
        <f>SUM(C23:H23)</f>
        <v>1</v>
      </c>
      <c r="J23" s="134">
        <f>+I23/I$32</f>
        <v>8.3333333333333332E-3</v>
      </c>
      <c r="K23" s="143">
        <v>9.2644061515656855</v>
      </c>
      <c r="L23" s="144">
        <v>0</v>
      </c>
      <c r="M23" s="145">
        <v>5.3248136315228969</v>
      </c>
      <c r="N23" s="146">
        <v>0</v>
      </c>
      <c r="O23" s="98"/>
      <c r="P23" s="147">
        <v>10794</v>
      </c>
    </row>
    <row r="24" spans="1:16" ht="15" thickBot="1" x14ac:dyDescent="0.35">
      <c r="A24" s="140" t="s">
        <v>80</v>
      </c>
      <c r="B24" s="141" t="s">
        <v>81</v>
      </c>
      <c r="C24" s="36">
        <v>0</v>
      </c>
      <c r="D24" s="36">
        <v>1</v>
      </c>
      <c r="E24" s="37">
        <v>0</v>
      </c>
      <c r="F24" s="37">
        <v>1</v>
      </c>
      <c r="G24" s="37">
        <v>1</v>
      </c>
      <c r="H24" s="38">
        <v>3</v>
      </c>
      <c r="I24" s="142">
        <f>SUM(C24:H24)</f>
        <v>6</v>
      </c>
      <c r="J24" s="134">
        <f>+I24/I$32</f>
        <v>0.05</v>
      </c>
      <c r="K24" s="143">
        <v>32.106164383561641</v>
      </c>
      <c r="L24" s="144">
        <v>17.009695526450077</v>
      </c>
      <c r="M24" s="145">
        <v>28.663440624525787</v>
      </c>
      <c r="N24" s="146">
        <v>13.733838215385823</v>
      </c>
      <c r="O24" s="98"/>
      <c r="P24" s="147">
        <v>18688</v>
      </c>
    </row>
    <row r="25" spans="1:16" ht="15" thickBot="1" x14ac:dyDescent="0.35">
      <c r="A25" s="140" t="s">
        <v>82</v>
      </c>
      <c r="B25" s="141" t="s">
        <v>83</v>
      </c>
      <c r="C25" s="36">
        <v>2</v>
      </c>
      <c r="D25" s="36">
        <v>1</v>
      </c>
      <c r="E25" s="37">
        <v>0</v>
      </c>
      <c r="F25" s="37">
        <v>1</v>
      </c>
      <c r="G25" s="37">
        <v>0</v>
      </c>
      <c r="H25" s="38">
        <v>6</v>
      </c>
      <c r="I25" s="142">
        <f>SUM(C25:H25)</f>
        <v>10</v>
      </c>
      <c r="J25" s="134">
        <f>+I25/I$32</f>
        <v>8.3333333333333329E-2</v>
      </c>
      <c r="K25" s="143">
        <v>82.020997375328079</v>
      </c>
      <c r="L25" s="144">
        <v>122.62916939175932</v>
      </c>
      <c r="M25" s="145">
        <v>67.666323823959289</v>
      </c>
      <c r="N25" s="146">
        <v>229.00763358778627</v>
      </c>
      <c r="O25" s="98"/>
      <c r="P25" s="147">
        <v>12192</v>
      </c>
    </row>
    <row r="26" spans="1:16" ht="15" thickBot="1" x14ac:dyDescent="0.35">
      <c r="A26" s="140" t="s">
        <v>84</v>
      </c>
      <c r="B26" s="141" t="s">
        <v>85</v>
      </c>
      <c r="C26" s="36">
        <v>0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142">
        <f>SUM(C26:H26)</f>
        <v>0</v>
      </c>
      <c r="J26" s="134">
        <f>+I26/I$32</f>
        <v>0</v>
      </c>
      <c r="K26" s="143">
        <v>0</v>
      </c>
      <c r="L26" s="144">
        <v>8.6325966850828735</v>
      </c>
      <c r="M26" s="145">
        <v>9.778516599031926</v>
      </c>
      <c r="N26" s="146">
        <v>15.730195683634305</v>
      </c>
      <c r="O26" s="98"/>
      <c r="P26" s="147">
        <v>15392</v>
      </c>
    </row>
    <row r="27" spans="1:16" ht="15" thickBot="1" x14ac:dyDescent="0.35">
      <c r="A27" s="140" t="s">
        <v>86</v>
      </c>
      <c r="B27" s="141" t="s">
        <v>87</v>
      </c>
      <c r="C27" s="36">
        <v>1</v>
      </c>
      <c r="D27" s="36">
        <v>2</v>
      </c>
      <c r="E27" s="37">
        <v>0</v>
      </c>
      <c r="F27" s="37">
        <v>2</v>
      </c>
      <c r="G27" s="37">
        <v>1</v>
      </c>
      <c r="H27" s="38">
        <v>1</v>
      </c>
      <c r="I27" s="142">
        <f>SUM(C27:H27)</f>
        <v>7</v>
      </c>
      <c r="J27" s="134">
        <f>+I27/I$32</f>
        <v>5.8333333333333334E-2</v>
      </c>
      <c r="K27" s="143">
        <v>30.534351145038169</v>
      </c>
      <c r="L27" s="144">
        <v>52.556892836495507</v>
      </c>
      <c r="M27" s="145">
        <v>22.44039270687237</v>
      </c>
      <c r="N27" s="146">
        <v>53.014603113403055</v>
      </c>
      <c r="O27" s="98"/>
      <c r="P27" s="147">
        <v>22925</v>
      </c>
    </row>
    <row r="28" spans="1:16" ht="15" thickBot="1" x14ac:dyDescent="0.35">
      <c r="A28" s="149" t="s">
        <v>88</v>
      </c>
      <c r="B28" s="150" t="s">
        <v>89</v>
      </c>
      <c r="C28" s="36">
        <v>0</v>
      </c>
      <c r="D28" s="36">
        <v>0</v>
      </c>
      <c r="E28" s="37">
        <v>0</v>
      </c>
      <c r="F28" s="37">
        <v>0</v>
      </c>
      <c r="G28" s="37">
        <v>0</v>
      </c>
      <c r="H28" s="38">
        <v>0</v>
      </c>
      <c r="I28" s="142">
        <f>SUM(C28:H28)</f>
        <v>0</v>
      </c>
      <c r="J28" s="134">
        <f>+I28/I$32</f>
        <v>0</v>
      </c>
      <c r="K28" s="143">
        <v>0</v>
      </c>
      <c r="L28" s="144">
        <v>0</v>
      </c>
      <c r="M28" s="145">
        <v>0</v>
      </c>
      <c r="N28" s="146">
        <v>0</v>
      </c>
      <c r="O28" s="98"/>
      <c r="P28" s="147">
        <v>20946</v>
      </c>
    </row>
    <row r="29" spans="1:16" ht="15" thickBot="1" x14ac:dyDescent="0.35">
      <c r="A29" s="149" t="s">
        <v>90</v>
      </c>
      <c r="B29" s="150" t="s">
        <v>91</v>
      </c>
      <c r="C29" s="36">
        <v>0</v>
      </c>
      <c r="D29" s="36">
        <v>0</v>
      </c>
      <c r="E29" s="37">
        <v>0</v>
      </c>
      <c r="F29" s="37">
        <v>0</v>
      </c>
      <c r="G29" s="37">
        <v>0</v>
      </c>
      <c r="H29" s="38">
        <v>0</v>
      </c>
      <c r="I29" s="142">
        <f>SUM(C29:H29)</f>
        <v>0</v>
      </c>
      <c r="J29" s="134">
        <f>+I29/I$32</f>
        <v>0</v>
      </c>
      <c r="K29" s="143">
        <v>0</v>
      </c>
      <c r="L29" s="144">
        <v>0</v>
      </c>
      <c r="M29" s="145">
        <v>0</v>
      </c>
      <c r="N29" s="146">
        <v>0</v>
      </c>
      <c r="O29" s="98"/>
      <c r="P29" s="147">
        <v>5358</v>
      </c>
    </row>
    <row r="30" spans="1:16" ht="15" thickBot="1" x14ac:dyDescent="0.35">
      <c r="A30" s="151" t="s">
        <v>92</v>
      </c>
      <c r="B30" s="150" t="s">
        <v>93</v>
      </c>
      <c r="C30" s="36">
        <v>0</v>
      </c>
      <c r="D30" s="36">
        <v>0</v>
      </c>
      <c r="E30" s="37">
        <v>0</v>
      </c>
      <c r="F30" s="37">
        <v>0</v>
      </c>
      <c r="G30" s="37">
        <v>0</v>
      </c>
      <c r="H30" s="38">
        <v>0</v>
      </c>
      <c r="I30" s="142">
        <f>SUM(C30:H30)</f>
        <v>0</v>
      </c>
      <c r="J30" s="134">
        <f>+I30/I$32</f>
        <v>0</v>
      </c>
      <c r="K30" s="143">
        <v>0</v>
      </c>
      <c r="L30" s="144">
        <v>0</v>
      </c>
      <c r="M30" s="145">
        <v>0</v>
      </c>
      <c r="N30" s="146">
        <v>0</v>
      </c>
      <c r="O30" s="98"/>
      <c r="P30" s="147">
        <v>11170</v>
      </c>
    </row>
    <row r="31" spans="1:16" ht="15" thickBot="1" x14ac:dyDescent="0.35">
      <c r="A31" s="149" t="s">
        <v>94</v>
      </c>
      <c r="B31" s="150" t="s">
        <v>95</v>
      </c>
      <c r="C31" s="36">
        <v>0</v>
      </c>
      <c r="D31" s="36">
        <v>0</v>
      </c>
      <c r="E31" s="37">
        <v>0</v>
      </c>
      <c r="F31" s="37">
        <v>0</v>
      </c>
      <c r="G31" s="37">
        <v>0</v>
      </c>
      <c r="H31" s="38">
        <v>0</v>
      </c>
      <c r="I31" s="142">
        <f>SUM(C31:H31)</f>
        <v>0</v>
      </c>
      <c r="J31" s="134">
        <f>+I31/I$32</f>
        <v>0</v>
      </c>
      <c r="K31" s="143">
        <v>0</v>
      </c>
      <c r="L31" s="144">
        <v>0</v>
      </c>
      <c r="M31" s="145">
        <v>0</v>
      </c>
      <c r="N31" s="146">
        <v>0</v>
      </c>
      <c r="O31" s="98"/>
      <c r="P31" s="147">
        <v>1170</v>
      </c>
    </row>
    <row r="32" spans="1:16" ht="18" thickTop="1" thickBot="1" x14ac:dyDescent="0.5">
      <c r="A32" s="44" t="s">
        <v>33</v>
      </c>
      <c r="B32" s="152"/>
      <c r="C32" s="153">
        <f>SUM(C6:C31)</f>
        <v>10</v>
      </c>
      <c r="D32" s="154">
        <f>SUM(D6:D31)</f>
        <v>21</v>
      </c>
      <c r="E32" s="155">
        <f>SUM(E6:E31)</f>
        <v>7</v>
      </c>
      <c r="F32" s="155">
        <f>SUM(F9:F31)</f>
        <v>26</v>
      </c>
      <c r="G32" s="155">
        <f>SUM(G6:G31)</f>
        <v>6</v>
      </c>
      <c r="H32" s="156">
        <f>SUM(H6:H31)</f>
        <v>48</v>
      </c>
      <c r="I32" s="157">
        <f>SUM(I6:I31)</f>
        <v>120</v>
      </c>
      <c r="J32" s="158">
        <f>+I32/I$32</f>
        <v>1</v>
      </c>
      <c r="K32" s="159">
        <v>18.011986977333422</v>
      </c>
      <c r="L32" s="160">
        <v>27.116549676489271</v>
      </c>
      <c r="M32" s="161">
        <v>17.817072120538437</v>
      </c>
      <c r="N32" s="160">
        <v>27.476317352605523</v>
      </c>
      <c r="O32" s="98"/>
      <c r="P32" s="162">
        <f>SUM(P6:P31)</f>
        <v>666223</v>
      </c>
    </row>
    <row r="33" spans="1:16" ht="15.6" thickTop="1" thickBot="1" x14ac:dyDescent="0.35">
      <c r="A33" s="57" t="s">
        <v>34</v>
      </c>
      <c r="B33" s="58"/>
      <c r="C33" s="163">
        <f>+C32/$I32</f>
        <v>8.3333333333333329E-2</v>
      </c>
      <c r="D33" s="164">
        <f>+D32/$I32</f>
        <v>0.17499999999999999</v>
      </c>
      <c r="E33" s="165">
        <f>+E32/$I32</f>
        <v>5.8333333333333334E-2</v>
      </c>
      <c r="F33" s="164">
        <f>+F32/$I32</f>
        <v>0.21666666666666667</v>
      </c>
      <c r="G33" s="165">
        <f>+G32/$I32</f>
        <v>0.05</v>
      </c>
      <c r="H33" s="164">
        <f>+H32/$I32</f>
        <v>0.4</v>
      </c>
      <c r="I33" s="166">
        <f>+I32/$I32</f>
        <v>1</v>
      </c>
      <c r="J33" s="167"/>
      <c r="K33" s="167"/>
      <c r="L33" s="167"/>
      <c r="M33" s="167"/>
      <c r="N33" s="167"/>
      <c r="O33" s="98"/>
      <c r="P33" s="98"/>
    </row>
    <row r="34" spans="1:16" x14ac:dyDescent="0.3">
      <c r="A34" s="65" t="s">
        <v>35</v>
      </c>
      <c r="B34" s="66"/>
      <c r="C34" s="168">
        <v>11</v>
      </c>
      <c r="D34" s="169">
        <v>47</v>
      </c>
      <c r="E34" s="170">
        <v>4</v>
      </c>
      <c r="F34" s="169">
        <v>25</v>
      </c>
      <c r="G34" s="170">
        <v>4</v>
      </c>
      <c r="H34" s="169">
        <v>67</v>
      </c>
      <c r="I34" s="171">
        <v>158</v>
      </c>
      <c r="J34" s="98"/>
      <c r="K34" s="100"/>
      <c r="L34" s="172"/>
      <c r="M34" s="101"/>
      <c r="N34" s="172"/>
      <c r="O34" s="98"/>
      <c r="P34" s="98"/>
    </row>
    <row r="35" spans="1:16" ht="15" thickBot="1" x14ac:dyDescent="0.35">
      <c r="A35" s="57" t="s">
        <v>36</v>
      </c>
      <c r="B35" s="58"/>
      <c r="C35" s="173">
        <f>+C34/$I34</f>
        <v>6.9620253164556958E-2</v>
      </c>
      <c r="D35" s="174">
        <f>+D34/$I34</f>
        <v>0.29746835443037972</v>
      </c>
      <c r="E35" s="175">
        <f>+E34/$I34</f>
        <v>2.5316455696202531E-2</v>
      </c>
      <c r="F35" s="174">
        <f>+F34/$I34</f>
        <v>0.15822784810126583</v>
      </c>
      <c r="G35" s="175">
        <f>+G34/$I34</f>
        <v>2.5316455696202531E-2</v>
      </c>
      <c r="H35" s="174">
        <f>+H34/$I34</f>
        <v>0.42405063291139239</v>
      </c>
      <c r="I35" s="176">
        <f>+I34/$I34</f>
        <v>1</v>
      </c>
      <c r="J35" s="98"/>
      <c r="K35" s="100"/>
      <c r="L35" s="172"/>
      <c r="M35" s="101"/>
      <c r="N35" s="172"/>
      <c r="O35" s="98"/>
      <c r="P35" s="98"/>
    </row>
    <row r="36" spans="1:16" x14ac:dyDescent="0.3">
      <c r="A36" s="65" t="s">
        <v>96</v>
      </c>
      <c r="B36" s="66"/>
      <c r="C36" s="177">
        <v>35</v>
      </c>
      <c r="D36" s="86">
        <v>47</v>
      </c>
      <c r="E36" s="87">
        <v>13</v>
      </c>
      <c r="F36" s="86">
        <v>102</v>
      </c>
      <c r="G36" s="87">
        <v>13</v>
      </c>
      <c r="H36" s="86">
        <v>150</v>
      </c>
      <c r="I36" s="178">
        <v>360</v>
      </c>
      <c r="J36" s="98"/>
      <c r="K36" s="100"/>
      <c r="L36" s="172"/>
      <c r="M36" s="101"/>
      <c r="N36" s="172"/>
      <c r="O36" s="98"/>
      <c r="P36" s="98"/>
    </row>
    <row r="37" spans="1:16" ht="15" thickBot="1" x14ac:dyDescent="0.35">
      <c r="A37" s="57" t="s">
        <v>97</v>
      </c>
      <c r="B37" s="58"/>
      <c r="C37" s="173">
        <f>+C36/$I36</f>
        <v>9.7222222222222224E-2</v>
      </c>
      <c r="D37" s="174">
        <f>+D36/$I36</f>
        <v>0.13055555555555556</v>
      </c>
      <c r="E37" s="175">
        <f>+E36/$I36</f>
        <v>3.6111111111111108E-2</v>
      </c>
      <c r="F37" s="174">
        <f>+F36/$I36</f>
        <v>0.28333333333333333</v>
      </c>
      <c r="G37" s="175">
        <f>+G36/$I36</f>
        <v>3.6111111111111108E-2</v>
      </c>
      <c r="H37" s="174">
        <f>+H36/$I36</f>
        <v>0.41666666666666669</v>
      </c>
      <c r="I37" s="176">
        <f>+I36/$I36</f>
        <v>1</v>
      </c>
      <c r="J37" s="98"/>
      <c r="K37" s="100"/>
      <c r="L37" s="172"/>
      <c r="M37" s="101"/>
      <c r="N37" s="172"/>
      <c r="O37" s="98"/>
      <c r="P37" s="98"/>
    </row>
    <row r="38" spans="1:16" x14ac:dyDescent="0.3">
      <c r="A38" s="65" t="s">
        <v>98</v>
      </c>
      <c r="B38" s="66"/>
      <c r="C38" s="177">
        <v>48</v>
      </c>
      <c r="D38" s="86">
        <v>108</v>
      </c>
      <c r="E38" s="87">
        <v>12</v>
      </c>
      <c r="F38" s="86">
        <v>94</v>
      </c>
      <c r="G38" s="87">
        <v>16</v>
      </c>
      <c r="H38" s="86">
        <v>204</v>
      </c>
      <c r="I38" s="178">
        <v>482</v>
      </c>
      <c r="J38" s="98" t="s">
        <v>42</v>
      </c>
      <c r="K38" s="100"/>
      <c r="L38" s="172"/>
      <c r="M38" s="101"/>
      <c r="N38" s="172"/>
      <c r="O38" s="98"/>
      <c r="P38" s="98"/>
    </row>
    <row r="39" spans="1:16" ht="15" thickBot="1" x14ac:dyDescent="0.35">
      <c r="A39" s="179" t="s">
        <v>99</v>
      </c>
      <c r="B39" s="180"/>
      <c r="C39" s="181">
        <f>+C38/$I38</f>
        <v>9.9585062240663894E-2</v>
      </c>
      <c r="D39" s="182">
        <f>+D38/$I38</f>
        <v>0.22406639004149378</v>
      </c>
      <c r="E39" s="183">
        <f>+E38/$I38</f>
        <v>2.4896265560165973E-2</v>
      </c>
      <c r="F39" s="182">
        <f>+F38/$I38</f>
        <v>0.19502074688796681</v>
      </c>
      <c r="G39" s="183">
        <f>+G38/$I38</f>
        <v>3.3195020746887967E-2</v>
      </c>
      <c r="H39" s="182">
        <f>+H38/$I38</f>
        <v>0.42323651452282157</v>
      </c>
      <c r="I39" s="184">
        <f>+I38/$I38</f>
        <v>1</v>
      </c>
      <c r="J39" s="98"/>
      <c r="K39" s="100"/>
      <c r="L39" s="172"/>
      <c r="M39" s="101"/>
      <c r="N39" s="172"/>
      <c r="O39" s="98"/>
      <c r="P39" s="98"/>
    </row>
  </sheetData>
  <mergeCells count="12">
    <mergeCell ref="A38:B38"/>
    <mergeCell ref="A39:B39"/>
    <mergeCell ref="A33:B33"/>
    <mergeCell ref="J33:N33"/>
    <mergeCell ref="A34:B34"/>
    <mergeCell ref="A35:B35"/>
    <mergeCell ref="A36:B36"/>
    <mergeCell ref="A37:B37"/>
    <mergeCell ref="A32:B32"/>
    <mergeCell ref="A4:A5"/>
    <mergeCell ref="B4:J4"/>
    <mergeCell ref="K4:N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defdcb77-2ba6-401a-8285-db130fe1afc3">2013</Filtro>
    <Formato xmlns="defdcb77-2ba6-401a-8285-db130fe1afc3">/Style%20Library/Images/xls.svg</Formato>
    <Orden xmlns="defdcb77-2ba6-401a-8285-db130fe1afc3">03</Orden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83CF31F2FFEFA408F001220F024B1FC" ma:contentTypeVersion="3" ma:contentTypeDescription="Crear nuevo documento." ma:contentTypeScope="" ma:versionID="3c7e139e4901411c1547274e00162251">
  <xsd:schema xmlns:xsd="http://www.w3.org/2001/XMLSchema" xmlns:xs="http://www.w3.org/2001/XMLSchema" xmlns:p="http://schemas.microsoft.com/office/2006/metadata/properties" xmlns:ns2="defdcb77-2ba6-401a-8285-db130fe1afc3" targetNamespace="http://schemas.microsoft.com/office/2006/metadata/properties" ma:root="true" ma:fieldsID="4359f4bd171e344fcb2c8ded1a00a304" ns2:_="">
    <xsd:import namespace="defdcb77-2ba6-401a-8285-db130fe1afc3"/>
    <xsd:element name="properties">
      <xsd:complexType>
        <xsd:sequence>
          <xsd:element name="documentManagement">
            <xsd:complexType>
              <xsd:all>
                <xsd:element ref="ns2:Filtro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fdcb77-2ba6-401a-8285-db130fe1afc3" elementFormDefault="qualified">
    <xsd:import namespace="http://schemas.microsoft.com/office/2006/documentManagement/types"/>
    <xsd:import namespace="http://schemas.microsoft.com/office/infopath/2007/PartnerControls"/>
    <xsd:element name="Filtro" ma:index="8" nillable="true" ma:displayName="Filtro" ma:internalName="Filtro">
      <xsd:simpleType>
        <xsd:restriction base="dms:Text">
          <xsd:maxLength value="255"/>
        </xsd:restriction>
      </xsd:simpleType>
    </xsd:element>
    <xsd:element name="Formato" ma:index="9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0" nillable="true" ma:displayName="Orden" ma:internalName="Ord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FFDA7D-B7A6-4220-BE8D-164CB4AA0205}"/>
</file>

<file path=customXml/itemProps2.xml><?xml version="1.0" encoding="utf-8"?>
<ds:datastoreItem xmlns:ds="http://schemas.openxmlformats.org/officeDocument/2006/customXml" ds:itemID="{0DA46378-2832-403E-9DAD-9FA3672AC114}"/>
</file>

<file path=customXml/itemProps3.xml><?xml version="1.0" encoding="utf-8"?>
<ds:datastoreItem xmlns:ds="http://schemas.openxmlformats.org/officeDocument/2006/customXml" ds:itemID="{E6E4AEA3-83D3-46F9-AB51-7BCC2BCDD4A6}"/>
</file>

<file path=customXml/itemProps4.xml><?xml version="1.0" encoding="utf-8"?>
<ds:datastoreItem xmlns:ds="http://schemas.openxmlformats.org/officeDocument/2006/customXml" ds:itemID="{7E72C305-F9D3-4EFA-BE83-22DCD580BE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QUEJAS NACIONALES</vt:lpstr>
      <vt:lpstr>QUEJAS INTERNACIONALES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Análisis quejas marzo 2013</dc:title>
  <dc:creator>Tatiana del Pilar Ballen Lozano</dc:creator>
  <cp:lastModifiedBy>Tatiana del Pilar Ballen Lozano</cp:lastModifiedBy>
  <dcterms:created xsi:type="dcterms:W3CDTF">2013-08-01T20:30:15Z</dcterms:created>
  <dcterms:modified xsi:type="dcterms:W3CDTF">2013-08-01T20:32:22Z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eec12b67-d2c9-439e-bac1-72ec01b98879</vt:lpwstr>
  </property>
  <property fmtid="{D5CDD505-2E9C-101B-9397-08002B2CF9AE}" pid="3" name="ContentTypeId">
    <vt:lpwstr>0x010100B83CF31F2FFEFA408F001220F024B1FC</vt:lpwstr>
  </property>
</Properties>
</file>